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 activeTab="2"/>
  </bookViews>
  <sheets>
    <sheet name="Kvalifikace" sheetId="1" r:id="rId1"/>
    <sheet name="Vyřazovací jízdy" sheetId="2" r:id="rId2"/>
    <sheet name="Celkové výsledky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40" i="2" l="1"/>
  <c r="D38" i="2"/>
  <c r="D31" i="2"/>
  <c r="B31" i="2"/>
  <c r="G30" i="2"/>
  <c r="B30" i="2"/>
  <c r="D29" i="2"/>
  <c r="B29" i="2"/>
  <c r="B28" i="2"/>
  <c r="E29" i="2" s="1"/>
  <c r="J26" i="2"/>
  <c r="D23" i="2"/>
  <c r="B23" i="2"/>
  <c r="G22" i="2"/>
  <c r="B22" i="2"/>
  <c r="E21" i="2" s="1"/>
  <c r="D21" i="2"/>
  <c r="B21" i="2"/>
  <c r="B20" i="2"/>
  <c r="D15" i="2"/>
  <c r="B15" i="2"/>
  <c r="G14" i="2"/>
  <c r="B14" i="2"/>
  <c r="D13" i="2"/>
  <c r="B13" i="2"/>
  <c r="B12" i="2"/>
  <c r="J10" i="2"/>
  <c r="D7" i="2"/>
  <c r="B7" i="2"/>
  <c r="O6" i="2"/>
  <c r="G6" i="2"/>
  <c r="B6" i="2"/>
  <c r="D5" i="2"/>
  <c r="B5" i="2"/>
  <c r="B4" i="2"/>
  <c r="E5" i="2" l="1"/>
  <c r="E22" i="2"/>
  <c r="H25" i="2"/>
  <c r="E6" i="2"/>
  <c r="H10" i="2" s="1"/>
  <c r="K18" i="2" s="1"/>
  <c r="E30" i="2"/>
  <c r="H26" i="2" s="1"/>
  <c r="E14" i="2"/>
  <c r="B38" i="2" s="1"/>
  <c r="E39" i="2" s="1"/>
  <c r="B39" i="2"/>
  <c r="B40" i="2"/>
  <c r="H9" i="2"/>
  <c r="K17" i="2" s="1"/>
  <c r="E13" i="2"/>
  <c r="B37" i="2" s="1"/>
  <c r="E38" i="2" s="1"/>
</calcChain>
</file>

<file path=xl/sharedStrings.xml><?xml version="1.0" encoding="utf-8"?>
<sst xmlns="http://schemas.openxmlformats.org/spreadsheetml/2006/main" count="410" uniqueCount="89">
  <si>
    <t>Pořadí</t>
  </si>
  <si>
    <t>Číslo</t>
  </si>
  <si>
    <t>Jméno</t>
  </si>
  <si>
    <t>Narozen</t>
  </si>
  <si>
    <t>Klub</t>
  </si>
  <si>
    <t>1.</t>
  </si>
  <si>
    <t>Hanko Matyáš</t>
  </si>
  <si>
    <t>SK Snowriders</t>
  </si>
  <si>
    <t>2.</t>
  </si>
  <si>
    <t>Krejčí Jakub</t>
  </si>
  <si>
    <t>3.</t>
  </si>
  <si>
    <t>Kautman Václav</t>
  </si>
  <si>
    <t>4.</t>
  </si>
  <si>
    <t>Kramář Ota</t>
  </si>
  <si>
    <t>5.</t>
  </si>
  <si>
    <t>Stach Jan</t>
  </si>
  <si>
    <t>6.</t>
  </si>
  <si>
    <t>Turek Lukáš</t>
  </si>
  <si>
    <t>TJ Motor ČB</t>
  </si>
  <si>
    <t>7.</t>
  </si>
  <si>
    <t>Kliment Robin</t>
  </si>
  <si>
    <t>8.</t>
  </si>
  <si>
    <t>Horal Pavel</t>
  </si>
  <si>
    <t>9.</t>
  </si>
  <si>
    <t>Klein Kryštof</t>
  </si>
  <si>
    <t>100.Hard</t>
  </si>
  <si>
    <t>10.</t>
  </si>
  <si>
    <t>Müller Milan</t>
  </si>
  <si>
    <t>11.</t>
  </si>
  <si>
    <t>Bartušek Jakub</t>
  </si>
  <si>
    <t>12.</t>
  </si>
  <si>
    <t>Kautman Vojta</t>
  </si>
  <si>
    <t>13.</t>
  </si>
  <si>
    <t>Čech Miroslav</t>
  </si>
  <si>
    <t>14.</t>
  </si>
  <si>
    <t>Kutheil Matyáš</t>
  </si>
  <si>
    <t>Mladší žáci</t>
  </si>
  <si>
    <t>Mladší žáci do 13-ti let</t>
  </si>
  <si>
    <t>Kvalifikace</t>
  </si>
  <si>
    <t>vlož vítězovi "0"a poraženému ztrátu na vítěze nebo Penalty time</t>
  </si>
  <si>
    <t>součet časů</t>
  </si>
  <si>
    <t/>
  </si>
  <si>
    <t>malé finále: 3. - 4. místo</t>
  </si>
  <si>
    <t>Vašicová Daniela</t>
  </si>
  <si>
    <t>Zemanová Andrea</t>
  </si>
  <si>
    <t>Lenora</t>
  </si>
  <si>
    <t>Pěstová Eliška</t>
  </si>
  <si>
    <t>Hrůšová Karolína</t>
  </si>
  <si>
    <t>Kolouchová Kristýnka</t>
  </si>
  <si>
    <t>Kladno</t>
  </si>
  <si>
    <t>Karvanová Josefína</t>
  </si>
  <si>
    <t>DQ</t>
  </si>
  <si>
    <t>Mladší žákyně do 13-ti let</t>
  </si>
  <si>
    <t>Starší žáci 14-15 let</t>
  </si>
  <si>
    <t>Krejčí Jan</t>
  </si>
  <si>
    <t>Kaifer Vít</t>
  </si>
  <si>
    <t>Havel Damián</t>
  </si>
  <si>
    <t>Kašpar Filip</t>
  </si>
  <si>
    <t>Ženy nad 18 let</t>
  </si>
  <si>
    <t>Hlávková Petra</t>
  </si>
  <si>
    <t>Myšíková Dagmar</t>
  </si>
  <si>
    <t>Stejskalová Monika</t>
  </si>
  <si>
    <t>Rottnerová Petra</t>
  </si>
  <si>
    <t>Dobrá Voda</t>
  </si>
  <si>
    <t>Muži nad 18 let</t>
  </si>
  <si>
    <t>Vintr Radek</t>
  </si>
  <si>
    <t>Buchtel Martin</t>
  </si>
  <si>
    <t>Glajch Martin</t>
  </si>
  <si>
    <t>Vllnna</t>
  </si>
  <si>
    <t>Klein Tomáš</t>
  </si>
  <si>
    <t>Krbec Ondřej</t>
  </si>
  <si>
    <t>Jarolímek Jaroslav</t>
  </si>
  <si>
    <t>Rotttner Pavel</t>
  </si>
  <si>
    <t>Voldřich Tomáš</t>
  </si>
  <si>
    <t>Interier systém</t>
  </si>
  <si>
    <t>Polišenský Luboš</t>
  </si>
  <si>
    <t>Soběslav</t>
  </si>
  <si>
    <t>Král David</t>
  </si>
  <si>
    <t>ChaBrusiči</t>
  </si>
  <si>
    <t>Hanko Pavel</t>
  </si>
  <si>
    <t>Mladší žákyně</t>
  </si>
  <si>
    <t>Starší žáci</t>
  </si>
  <si>
    <t>Ženy</t>
  </si>
  <si>
    <t>Muži</t>
  </si>
  <si>
    <t>Penalty time:</t>
  </si>
  <si>
    <t>Krajský přebor Snowboardslalom - 27.1.2017 - Zadov</t>
  </si>
  <si>
    <t>Jméno a číslo</t>
  </si>
  <si>
    <t>Rozdíl jízda</t>
  </si>
  <si>
    <t>Rozdíl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</si>
</sst>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/>
    <xf numFmtId="0" fontId="1" fillId="0" borderId="2" xfId="0" applyFont="1" applyBorder="1" applyAlignment="1">
      <alignment horizontal="center"/>
    </xf>
    <xf numFmtId="2" fontId="1" fillId="2" borderId="0" xfId="0" applyNumberFormat="1" applyFont="1" applyFill="1"/>
    <xf numFmtId="2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3" xfId="0" applyFont="1" applyBorder="1" applyAlignment="1">
      <alignment horizontal="center"/>
    </xf>
    <xf numFmtId="2" fontId="1" fillId="3" borderId="0" xfId="0" applyNumberFormat="1" applyFont="1" applyFill="1"/>
    <xf numFmtId="0" fontId="1" fillId="0" borderId="0" xfId="0" applyFont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2" fontId="0" fillId="0" borderId="5" xfId="0" applyNumberFormat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2" fontId="1" fillId="2" borderId="0" xfId="0" applyNumberFormat="1" applyFont="1" applyFill="1" applyBorder="1"/>
    <xf numFmtId="2" fontId="1" fillId="0" borderId="0" xfId="0" applyNumberFormat="1" applyFont="1" applyBorder="1"/>
    <xf numFmtId="0" fontId="1" fillId="0" borderId="0" xfId="0" applyFont="1" applyBorder="1"/>
    <xf numFmtId="0" fontId="0" fillId="2" borderId="0" xfId="0" applyFill="1" applyBorder="1"/>
    <xf numFmtId="0" fontId="0" fillId="0" borderId="1" xfId="0" applyBorder="1"/>
    <xf numFmtId="2" fontId="1" fillId="3" borderId="0" xfId="0" applyNumberFormat="1" applyFont="1" applyFill="1" applyBorder="1"/>
    <xf numFmtId="0" fontId="0" fillId="3" borderId="0" xfId="0" applyFill="1" applyBorder="1"/>
    <xf numFmtId="0" fontId="0" fillId="0" borderId="0" xfId="0" applyBorder="1"/>
    <xf numFmtId="0" fontId="1" fillId="0" borderId="8" xfId="0" applyFont="1" applyBorder="1"/>
    <xf numFmtId="2" fontId="2" fillId="4" borderId="0" xfId="0" applyNumberFormat="1" applyFont="1" applyFill="1" applyBorder="1"/>
    <xf numFmtId="2" fontId="1" fillId="4" borderId="0" xfId="0" applyNumberFormat="1" applyFont="1" applyFill="1" applyBorder="1"/>
    <xf numFmtId="0" fontId="1" fillId="0" borderId="9" xfId="0" applyFont="1" applyBorder="1"/>
    <xf numFmtId="2" fontId="1" fillId="2" borderId="10" xfId="0" applyNumberFormat="1" applyFont="1" applyFill="1" applyBorder="1"/>
    <xf numFmtId="2" fontId="1" fillId="3" borderId="10" xfId="0" applyNumberFormat="1" applyFont="1" applyFill="1" applyBorder="1"/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/>
    <xf numFmtId="0" fontId="1" fillId="0" borderId="10" xfId="0" applyFont="1" applyBorder="1"/>
    <xf numFmtId="0" fontId="0" fillId="0" borderId="10" xfId="0" applyBorder="1"/>
    <xf numFmtId="0" fontId="0" fillId="0" borderId="11" xfId="0" applyBorder="1"/>
    <xf numFmtId="0" fontId="1" fillId="5" borderId="0" xfId="0" applyFont="1" applyFill="1" applyBorder="1" applyAlignment="1">
      <alignment horizontal="center"/>
    </xf>
    <xf numFmtId="0" fontId="0" fillId="0" borderId="8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/>
    <xf numFmtId="0" fontId="0" fillId="5" borderId="0" xfId="0" applyFill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/>
    <xf numFmtId="0" fontId="0" fillId="4" borderId="0" xfId="0" applyFill="1" applyBorder="1"/>
    <xf numFmtId="2" fontId="0" fillId="4" borderId="0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2" fontId="0" fillId="0" borderId="9" xfId="0" applyNumberFormat="1" applyBorder="1"/>
    <xf numFmtId="2" fontId="0" fillId="0" borderId="11" xfId="0" applyNumberFormat="1" applyBorder="1"/>
    <xf numFmtId="2" fontId="0" fillId="0" borderId="4" xfId="0" applyNumberFormat="1" applyBorder="1"/>
    <xf numFmtId="2" fontId="0" fillId="0" borderId="12" xfId="0" applyNumberFormat="1" applyBorder="1"/>
    <xf numFmtId="2" fontId="0" fillId="0" borderId="13" xfId="0" applyNumberFormat="1" applyBorder="1"/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6" xfId="0" applyNumberFormat="1" applyBorder="1"/>
    <xf numFmtId="2" fontId="0" fillId="0" borderId="1" xfId="0" applyNumberFormat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0" fillId="4" borderId="0" xfId="0" applyNumberForma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2" fontId="1" fillId="4" borderId="0" xfId="0" applyNumberFormat="1" applyFont="1" applyFill="1" applyBorder="1" applyAlignment="1">
      <alignment horizontal="center" vertical="center"/>
    </xf>
    <xf numFmtId="2" fontId="2" fillId="4" borderId="0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nowboard_ze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ladší žactvo"/>
      <sheetName val="Ml. žactvo - pavouk"/>
      <sheetName val="Starší žactvo"/>
      <sheetName val="St. žactvo - pavouk"/>
      <sheetName val="Junioři"/>
      <sheetName val="Junioři - pavouk"/>
      <sheetName val="Dospělí"/>
      <sheetName val="Dospělí - pavouk"/>
    </sheetNames>
    <sheetDataSet>
      <sheetData sheetId="0">
        <row r="1">
          <cell r="M1">
            <v>1.3236000000000001</v>
          </cell>
        </row>
        <row r="2">
          <cell r="B2">
            <v>67</v>
          </cell>
          <cell r="C2" t="str">
            <v>Vašicová Daniela</v>
          </cell>
        </row>
        <row r="3">
          <cell r="B3">
            <v>26</v>
          </cell>
          <cell r="C3" t="str">
            <v>Zemanová Andrea</v>
          </cell>
        </row>
        <row r="4">
          <cell r="B4">
            <v>49</v>
          </cell>
          <cell r="C4" t="str">
            <v>Pěstová Eliška</v>
          </cell>
        </row>
        <row r="5">
          <cell r="B5">
            <v>83</v>
          </cell>
          <cell r="C5" t="str">
            <v>Hrůšová Karolína</v>
          </cell>
        </row>
        <row r="6">
          <cell r="B6">
            <v>127</v>
          </cell>
          <cell r="C6" t="str">
            <v>Kolouchová Kristýnka</v>
          </cell>
        </row>
        <row r="7">
          <cell r="B7">
            <v>92</v>
          </cell>
          <cell r="C7" t="str">
            <v>Karvanová Josefína</v>
          </cell>
        </row>
        <row r="9">
          <cell r="B9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>
      <pane ySplit="2" topLeftCell="A3" activePane="bottomLeft" state="frozen"/>
      <selection pane="bottomLeft" activeCell="I20" sqref="I20"/>
    </sheetView>
  </sheetViews>
  <sheetFormatPr defaultRowHeight="15" x14ac:dyDescent="0.25"/>
  <cols>
    <col min="3" max="3" width="20.140625" bestFit="1" customWidth="1"/>
    <col min="5" max="5" width="13.7109375" bestFit="1" customWidth="1"/>
    <col min="6" max="6" width="11.140625" customWidth="1"/>
  </cols>
  <sheetData>
    <row r="1" spans="1:6" x14ac:dyDescent="0.25">
      <c r="A1" s="67" t="s">
        <v>85</v>
      </c>
      <c r="B1" s="67"/>
      <c r="C1" s="67"/>
      <c r="D1" s="67"/>
      <c r="E1" s="67"/>
      <c r="F1" s="67"/>
    </row>
    <row r="2" spans="1: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38</v>
      </c>
    </row>
    <row r="3" spans="1:6" x14ac:dyDescent="0.25">
      <c r="A3" s="67" t="s">
        <v>52</v>
      </c>
      <c r="B3" s="67"/>
      <c r="C3" s="67"/>
      <c r="D3" s="67"/>
      <c r="E3" s="67"/>
      <c r="F3" s="67"/>
    </row>
    <row r="4" spans="1:6" x14ac:dyDescent="0.25">
      <c r="A4" s="3" t="s">
        <v>5</v>
      </c>
      <c r="B4" s="1">
        <v>67</v>
      </c>
      <c r="C4" t="s">
        <v>43</v>
      </c>
      <c r="D4">
        <v>2005</v>
      </c>
      <c r="E4" t="s">
        <v>7</v>
      </c>
      <c r="F4" s="4">
        <v>33.090000000000003</v>
      </c>
    </row>
    <row r="5" spans="1:6" x14ac:dyDescent="0.25">
      <c r="A5" s="3" t="s">
        <v>8</v>
      </c>
      <c r="B5" s="1">
        <v>26</v>
      </c>
      <c r="C5" t="s">
        <v>44</v>
      </c>
      <c r="D5">
        <v>2004</v>
      </c>
      <c r="E5" t="s">
        <v>45</v>
      </c>
      <c r="F5" s="4">
        <v>36.950000000000003</v>
      </c>
    </row>
    <row r="6" spans="1:6" x14ac:dyDescent="0.25">
      <c r="A6" s="3" t="s">
        <v>10</v>
      </c>
      <c r="B6" s="3">
        <v>49</v>
      </c>
      <c r="C6" t="s">
        <v>46</v>
      </c>
      <c r="D6">
        <v>2002</v>
      </c>
      <c r="E6" t="s">
        <v>45</v>
      </c>
      <c r="F6" s="4">
        <v>38.15</v>
      </c>
    </row>
    <row r="7" spans="1:6" x14ac:dyDescent="0.25">
      <c r="A7" s="3" t="s">
        <v>12</v>
      </c>
      <c r="B7" s="1">
        <v>83</v>
      </c>
      <c r="C7" t="s">
        <v>47</v>
      </c>
      <c r="D7">
        <v>2007</v>
      </c>
      <c r="E7" t="s">
        <v>7</v>
      </c>
      <c r="F7" s="4">
        <v>38.58</v>
      </c>
    </row>
    <row r="8" spans="1:6" x14ac:dyDescent="0.25">
      <c r="A8" s="3" t="s">
        <v>14</v>
      </c>
      <c r="B8" s="1">
        <v>127</v>
      </c>
      <c r="C8" t="s">
        <v>48</v>
      </c>
      <c r="D8">
        <v>2007</v>
      </c>
      <c r="E8" t="s">
        <v>49</v>
      </c>
      <c r="F8" s="4">
        <v>39.950000000000003</v>
      </c>
    </row>
    <row r="9" spans="1:6" x14ac:dyDescent="0.25">
      <c r="A9" s="3" t="s">
        <v>16</v>
      </c>
      <c r="B9" s="1">
        <v>92</v>
      </c>
      <c r="C9" t="s">
        <v>50</v>
      </c>
      <c r="D9">
        <v>2006</v>
      </c>
      <c r="E9" t="s">
        <v>7</v>
      </c>
      <c r="F9" s="4" t="s">
        <v>51</v>
      </c>
    </row>
    <row r="10" spans="1:6" x14ac:dyDescent="0.25">
      <c r="A10" s="3"/>
      <c r="B10" s="1"/>
      <c r="F10" s="4"/>
    </row>
    <row r="11" spans="1:6" x14ac:dyDescent="0.25">
      <c r="A11" s="67" t="s">
        <v>37</v>
      </c>
      <c r="B11" s="67"/>
      <c r="C11" s="67"/>
      <c r="D11" s="67"/>
      <c r="E11" s="67"/>
      <c r="F11" s="67"/>
    </row>
    <row r="12" spans="1:6" x14ac:dyDescent="0.25">
      <c r="A12" s="3" t="s">
        <v>5</v>
      </c>
      <c r="B12" s="1">
        <v>105</v>
      </c>
      <c r="C12" t="s">
        <v>6</v>
      </c>
      <c r="D12">
        <v>2005</v>
      </c>
      <c r="E12" t="s">
        <v>7</v>
      </c>
      <c r="F12" s="4">
        <v>31.26</v>
      </c>
    </row>
    <row r="13" spans="1:6" x14ac:dyDescent="0.25">
      <c r="A13" s="3" t="s">
        <v>8</v>
      </c>
      <c r="B13" s="1">
        <v>77</v>
      </c>
      <c r="C13" t="s">
        <v>9</v>
      </c>
      <c r="D13">
        <v>2006</v>
      </c>
      <c r="E13" t="s">
        <v>7</v>
      </c>
      <c r="F13" s="4">
        <v>31.71</v>
      </c>
    </row>
    <row r="14" spans="1:6" x14ac:dyDescent="0.25">
      <c r="A14" s="3" t="s">
        <v>10</v>
      </c>
      <c r="B14" s="1">
        <v>104</v>
      </c>
      <c r="C14" t="s">
        <v>11</v>
      </c>
      <c r="D14">
        <v>2004</v>
      </c>
      <c r="E14" t="s">
        <v>7</v>
      </c>
      <c r="F14" s="4">
        <v>33.94</v>
      </c>
    </row>
    <row r="15" spans="1:6" x14ac:dyDescent="0.25">
      <c r="A15" s="3" t="s">
        <v>12</v>
      </c>
      <c r="B15" s="1">
        <v>56</v>
      </c>
      <c r="C15" t="s">
        <v>13</v>
      </c>
      <c r="D15">
        <v>2004</v>
      </c>
      <c r="E15" t="s">
        <v>7</v>
      </c>
      <c r="F15" s="4">
        <v>34.549999999999997</v>
      </c>
    </row>
    <row r="16" spans="1:6" x14ac:dyDescent="0.25">
      <c r="A16" s="3" t="s">
        <v>14</v>
      </c>
      <c r="B16" s="1">
        <v>61</v>
      </c>
      <c r="C16" t="s">
        <v>15</v>
      </c>
      <c r="D16">
        <v>2004</v>
      </c>
      <c r="E16" t="s">
        <v>7</v>
      </c>
      <c r="F16" s="4">
        <v>34.71</v>
      </c>
    </row>
    <row r="17" spans="1:6" x14ac:dyDescent="0.25">
      <c r="A17" s="3" t="s">
        <v>16</v>
      </c>
      <c r="B17" s="1">
        <v>11</v>
      </c>
      <c r="C17" t="s">
        <v>17</v>
      </c>
      <c r="D17">
        <v>2007</v>
      </c>
      <c r="E17" t="s">
        <v>18</v>
      </c>
      <c r="F17" s="4">
        <v>36.14</v>
      </c>
    </row>
    <row r="18" spans="1:6" x14ac:dyDescent="0.25">
      <c r="A18" s="3" t="s">
        <v>19</v>
      </c>
      <c r="B18" s="1">
        <v>94</v>
      </c>
      <c r="C18" t="s">
        <v>20</v>
      </c>
      <c r="D18">
        <v>2003</v>
      </c>
      <c r="E18" t="s">
        <v>7</v>
      </c>
      <c r="F18" s="4">
        <v>36.450000000000003</v>
      </c>
    </row>
    <row r="19" spans="1:6" x14ac:dyDescent="0.25">
      <c r="A19" s="3" t="s">
        <v>21</v>
      </c>
      <c r="B19" s="1">
        <v>86</v>
      </c>
      <c r="C19" t="s">
        <v>22</v>
      </c>
      <c r="D19">
        <v>2009</v>
      </c>
      <c r="E19" t="s">
        <v>7</v>
      </c>
      <c r="F19" s="4">
        <v>37.33</v>
      </c>
    </row>
    <row r="20" spans="1:6" x14ac:dyDescent="0.25">
      <c r="A20" s="3" t="s">
        <v>23</v>
      </c>
      <c r="B20" s="1">
        <v>6</v>
      </c>
      <c r="C20" t="s">
        <v>24</v>
      </c>
      <c r="D20">
        <v>2007</v>
      </c>
      <c r="E20" t="s">
        <v>25</v>
      </c>
      <c r="F20" s="4">
        <v>40.03</v>
      </c>
    </row>
    <row r="21" spans="1:6" x14ac:dyDescent="0.25">
      <c r="A21" s="3" t="s">
        <v>26</v>
      </c>
      <c r="B21" s="1">
        <v>22</v>
      </c>
      <c r="C21" t="s">
        <v>27</v>
      </c>
      <c r="D21">
        <v>2004</v>
      </c>
      <c r="E21" t="s">
        <v>7</v>
      </c>
      <c r="F21" s="4">
        <v>40.200000000000003</v>
      </c>
    </row>
    <row r="22" spans="1:6" x14ac:dyDescent="0.25">
      <c r="A22" s="3" t="s">
        <v>28</v>
      </c>
      <c r="B22" s="1">
        <v>30</v>
      </c>
      <c r="C22" t="s">
        <v>29</v>
      </c>
      <c r="D22">
        <v>2003</v>
      </c>
      <c r="E22" t="s">
        <v>7</v>
      </c>
      <c r="F22" s="4">
        <v>40.32</v>
      </c>
    </row>
    <row r="23" spans="1:6" x14ac:dyDescent="0.25">
      <c r="A23" s="3" t="s">
        <v>30</v>
      </c>
      <c r="B23" s="1">
        <v>63</v>
      </c>
      <c r="C23" t="s">
        <v>31</v>
      </c>
      <c r="D23">
        <v>2006</v>
      </c>
      <c r="E23" t="s">
        <v>7</v>
      </c>
      <c r="F23" s="4">
        <v>41.12</v>
      </c>
    </row>
    <row r="24" spans="1:6" x14ac:dyDescent="0.25">
      <c r="A24" s="3" t="s">
        <v>32</v>
      </c>
      <c r="B24" s="1">
        <v>12</v>
      </c>
      <c r="C24" t="s">
        <v>33</v>
      </c>
      <c r="D24">
        <v>2006</v>
      </c>
      <c r="E24" t="s">
        <v>7</v>
      </c>
      <c r="F24" s="4">
        <v>44.44</v>
      </c>
    </row>
    <row r="25" spans="1:6" x14ac:dyDescent="0.25">
      <c r="A25" s="3" t="s">
        <v>34</v>
      </c>
      <c r="B25" s="1">
        <v>78</v>
      </c>
      <c r="C25" t="s">
        <v>35</v>
      </c>
      <c r="D25">
        <v>2004</v>
      </c>
      <c r="E25" t="s">
        <v>7</v>
      </c>
      <c r="F25" s="4">
        <v>56.08</v>
      </c>
    </row>
    <row r="27" spans="1:6" x14ac:dyDescent="0.25">
      <c r="A27" s="67" t="s">
        <v>53</v>
      </c>
      <c r="B27" s="67"/>
      <c r="C27" s="67"/>
      <c r="D27" s="67"/>
      <c r="E27" s="67"/>
      <c r="F27" s="67"/>
    </row>
    <row r="28" spans="1:6" x14ac:dyDescent="0.25">
      <c r="A28" s="3" t="s">
        <v>5</v>
      </c>
      <c r="B28" s="1">
        <v>79</v>
      </c>
      <c r="C28" t="s">
        <v>54</v>
      </c>
      <c r="D28">
        <v>2001</v>
      </c>
      <c r="E28" t="s">
        <v>7</v>
      </c>
      <c r="F28" s="1">
        <v>35.380000000000003</v>
      </c>
    </row>
    <row r="29" spans="1:6" x14ac:dyDescent="0.25">
      <c r="A29" s="3" t="s">
        <v>8</v>
      </c>
      <c r="B29" s="1">
        <v>68</v>
      </c>
      <c r="C29" t="s">
        <v>55</v>
      </c>
      <c r="D29">
        <v>2002</v>
      </c>
      <c r="E29" t="s">
        <v>7</v>
      </c>
      <c r="F29" s="1">
        <v>37.15</v>
      </c>
    </row>
    <row r="30" spans="1:6" x14ac:dyDescent="0.25">
      <c r="A30" s="3" t="s">
        <v>10</v>
      </c>
      <c r="B30" s="1">
        <v>7</v>
      </c>
      <c r="C30" t="s">
        <v>56</v>
      </c>
      <c r="D30">
        <v>2001</v>
      </c>
      <c r="E30" t="s">
        <v>7</v>
      </c>
      <c r="F30" s="1">
        <v>45.89</v>
      </c>
    </row>
    <row r="31" spans="1:6" x14ac:dyDescent="0.25">
      <c r="A31" s="3" t="s">
        <v>12</v>
      </c>
      <c r="B31" s="1">
        <v>81</v>
      </c>
      <c r="C31" t="s">
        <v>57</v>
      </c>
      <c r="D31">
        <v>2001</v>
      </c>
      <c r="E31" t="s">
        <v>7</v>
      </c>
      <c r="F31" s="1" t="s">
        <v>51</v>
      </c>
    </row>
    <row r="33" spans="1:6" x14ac:dyDescent="0.25">
      <c r="A33" s="67" t="s">
        <v>58</v>
      </c>
      <c r="B33" s="67"/>
      <c r="C33" s="67"/>
      <c r="D33" s="67"/>
      <c r="E33" s="67"/>
      <c r="F33" s="67"/>
    </row>
    <row r="34" spans="1:6" x14ac:dyDescent="0.25">
      <c r="A34" s="3" t="s">
        <v>5</v>
      </c>
      <c r="B34" s="1">
        <v>3</v>
      </c>
      <c r="C34" t="s">
        <v>59</v>
      </c>
      <c r="D34">
        <v>1997</v>
      </c>
      <c r="E34" t="s">
        <v>7</v>
      </c>
      <c r="F34" s="1">
        <v>25.79</v>
      </c>
    </row>
    <row r="35" spans="1:6" x14ac:dyDescent="0.25">
      <c r="A35" s="3" t="s">
        <v>8</v>
      </c>
      <c r="B35" s="1">
        <v>40</v>
      </c>
      <c r="C35" t="s">
        <v>60</v>
      </c>
      <c r="D35">
        <v>1984</v>
      </c>
      <c r="E35" t="s">
        <v>25</v>
      </c>
      <c r="F35" s="1">
        <v>30.59</v>
      </c>
    </row>
    <row r="36" spans="1:6" x14ac:dyDescent="0.25">
      <c r="A36" s="3" t="s">
        <v>10</v>
      </c>
      <c r="B36" s="1">
        <v>41</v>
      </c>
      <c r="C36" t="s">
        <v>61</v>
      </c>
      <c r="D36">
        <v>1994</v>
      </c>
      <c r="E36" t="s">
        <v>7</v>
      </c>
      <c r="F36" s="1">
        <v>31.96</v>
      </c>
    </row>
    <row r="37" spans="1:6" x14ac:dyDescent="0.25">
      <c r="A37" s="3" t="s">
        <v>12</v>
      </c>
      <c r="B37" s="1">
        <v>80</v>
      </c>
      <c r="C37" t="s">
        <v>62</v>
      </c>
      <c r="D37">
        <v>1976</v>
      </c>
      <c r="E37" t="s">
        <v>63</v>
      </c>
      <c r="F37" s="1">
        <v>35.54</v>
      </c>
    </row>
    <row r="39" spans="1:6" x14ac:dyDescent="0.25">
      <c r="A39" s="67" t="s">
        <v>64</v>
      </c>
      <c r="B39" s="67"/>
      <c r="C39" s="67"/>
      <c r="D39" s="67"/>
      <c r="E39" s="67"/>
      <c r="F39" s="67"/>
    </row>
    <row r="40" spans="1:6" x14ac:dyDescent="0.25">
      <c r="A40" s="3" t="s">
        <v>5</v>
      </c>
      <c r="B40" s="1">
        <v>115</v>
      </c>
      <c r="C40" t="s">
        <v>65</v>
      </c>
      <c r="D40">
        <v>1997</v>
      </c>
      <c r="E40" t="s">
        <v>7</v>
      </c>
      <c r="F40" s="4">
        <v>23.06</v>
      </c>
    </row>
    <row r="41" spans="1:6" x14ac:dyDescent="0.25">
      <c r="A41" s="3" t="s">
        <v>8</v>
      </c>
      <c r="B41" s="1">
        <v>43</v>
      </c>
      <c r="C41" t="s">
        <v>66</v>
      </c>
      <c r="D41">
        <v>1982</v>
      </c>
      <c r="E41" t="s">
        <v>7</v>
      </c>
      <c r="F41" s="4">
        <v>23.4</v>
      </c>
    </row>
    <row r="42" spans="1:6" x14ac:dyDescent="0.25">
      <c r="A42" s="3" t="s">
        <v>10</v>
      </c>
      <c r="B42" s="1">
        <v>52</v>
      </c>
      <c r="C42" t="s">
        <v>67</v>
      </c>
      <c r="D42">
        <v>1975</v>
      </c>
      <c r="E42" t="s">
        <v>68</v>
      </c>
      <c r="F42" s="4">
        <v>24.51</v>
      </c>
    </row>
    <row r="43" spans="1:6" x14ac:dyDescent="0.25">
      <c r="A43" s="3" t="s">
        <v>12</v>
      </c>
      <c r="B43" s="1">
        <v>146</v>
      </c>
      <c r="C43" t="s">
        <v>69</v>
      </c>
      <c r="D43">
        <v>1977</v>
      </c>
      <c r="E43" t="s">
        <v>25</v>
      </c>
      <c r="F43" s="4">
        <v>24.52</v>
      </c>
    </row>
    <row r="44" spans="1:6" x14ac:dyDescent="0.25">
      <c r="A44" s="3" t="s">
        <v>14</v>
      </c>
      <c r="B44" s="1">
        <v>139</v>
      </c>
      <c r="C44" t="s">
        <v>70</v>
      </c>
      <c r="D44">
        <v>1984</v>
      </c>
      <c r="E44" t="s">
        <v>25</v>
      </c>
      <c r="F44" s="4">
        <v>25.09</v>
      </c>
    </row>
    <row r="45" spans="1:6" x14ac:dyDescent="0.25">
      <c r="A45" s="3" t="s">
        <v>16</v>
      </c>
      <c r="B45" s="1">
        <v>119</v>
      </c>
      <c r="C45" t="s">
        <v>71</v>
      </c>
      <c r="D45">
        <v>1997</v>
      </c>
      <c r="E45" t="s">
        <v>7</v>
      </c>
      <c r="F45" s="4">
        <v>27.03</v>
      </c>
    </row>
    <row r="46" spans="1:6" x14ac:dyDescent="0.25">
      <c r="A46" s="3" t="s">
        <v>19</v>
      </c>
      <c r="B46" s="1">
        <v>58</v>
      </c>
      <c r="C46" t="s">
        <v>72</v>
      </c>
      <c r="D46">
        <v>1976</v>
      </c>
      <c r="E46" t="s">
        <v>63</v>
      </c>
      <c r="F46" s="4">
        <v>27.27</v>
      </c>
    </row>
    <row r="47" spans="1:6" x14ac:dyDescent="0.25">
      <c r="A47" s="3" t="s">
        <v>21</v>
      </c>
      <c r="B47" s="1">
        <v>120</v>
      </c>
      <c r="C47" t="s">
        <v>73</v>
      </c>
      <c r="D47">
        <v>1983</v>
      </c>
      <c r="E47" t="s">
        <v>74</v>
      </c>
      <c r="F47" s="4">
        <v>29.31</v>
      </c>
    </row>
    <row r="48" spans="1:6" x14ac:dyDescent="0.25">
      <c r="A48" s="3" t="s">
        <v>23</v>
      </c>
      <c r="B48" s="1">
        <v>117</v>
      </c>
      <c r="C48" t="s">
        <v>75</v>
      </c>
      <c r="D48">
        <v>1986</v>
      </c>
      <c r="E48" t="s">
        <v>76</v>
      </c>
      <c r="F48" s="4">
        <v>31.17</v>
      </c>
    </row>
    <row r="49" spans="1:6" x14ac:dyDescent="0.25">
      <c r="A49" s="3" t="s">
        <v>26</v>
      </c>
      <c r="B49" s="1">
        <v>23</v>
      </c>
      <c r="C49" t="s">
        <v>77</v>
      </c>
      <c r="D49">
        <v>1974</v>
      </c>
      <c r="E49" t="s">
        <v>78</v>
      </c>
      <c r="F49" s="4">
        <v>35.25</v>
      </c>
    </row>
    <row r="50" spans="1:6" x14ac:dyDescent="0.25">
      <c r="A50" s="3" t="s">
        <v>28</v>
      </c>
      <c r="B50" s="1">
        <v>51</v>
      </c>
      <c r="C50" t="s">
        <v>79</v>
      </c>
      <c r="D50">
        <v>2000</v>
      </c>
      <c r="E50" t="s">
        <v>7</v>
      </c>
      <c r="F50" s="4">
        <v>42.7</v>
      </c>
    </row>
  </sheetData>
  <mergeCells count="6">
    <mergeCell ref="A39:F39"/>
    <mergeCell ref="A1:F1"/>
    <mergeCell ref="A11:F11"/>
    <mergeCell ref="A3:F3"/>
    <mergeCell ref="A27:F27"/>
    <mergeCell ref="A33:F3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6"/>
  <sheetViews>
    <sheetView zoomScale="70" zoomScaleNormal="70" workbookViewId="0">
      <pane ySplit="2" topLeftCell="A3" activePane="bottomLeft" state="frozen"/>
      <selection pane="bottomLeft" activeCell="K13" sqref="K13"/>
    </sheetView>
  </sheetViews>
  <sheetFormatPr defaultRowHeight="15" x14ac:dyDescent="0.25"/>
  <cols>
    <col min="2" max="2" width="22.5703125" style="3" bestFit="1" customWidth="1"/>
    <col min="3" max="3" width="6.7109375" style="6" customWidth="1"/>
    <col min="4" max="4" width="7.42578125" style="6" customWidth="1"/>
    <col min="5" max="5" width="18.28515625" style="3" bestFit="1" customWidth="1"/>
    <col min="6" max="6" width="6.7109375" style="6" customWidth="1"/>
    <col min="7" max="7" width="7.28515625" style="6" customWidth="1"/>
    <col min="8" max="8" width="18.28515625" style="3" bestFit="1" customWidth="1"/>
    <col min="9" max="9" width="6.28515625" style="6" customWidth="1"/>
    <col min="10" max="10" width="7.28515625" style="6" customWidth="1"/>
    <col min="11" max="11" width="16" style="3" bestFit="1" customWidth="1"/>
    <col min="12" max="12" width="6.42578125" customWidth="1"/>
    <col min="13" max="13" width="7.7109375" customWidth="1"/>
    <col min="14" max="14" width="13.42578125" customWidth="1"/>
  </cols>
  <sheetData>
    <row r="1" spans="1:15" x14ac:dyDescent="0.25">
      <c r="A1" s="67" t="s">
        <v>85</v>
      </c>
      <c r="B1" s="67"/>
      <c r="C1" s="67"/>
      <c r="D1" s="67"/>
      <c r="E1" s="67"/>
      <c r="F1" s="67"/>
    </row>
    <row r="2" spans="1:15" ht="30" customHeight="1" x14ac:dyDescent="0.25">
      <c r="A2" s="1"/>
      <c r="B2" s="1" t="s">
        <v>86</v>
      </c>
      <c r="C2" s="66" t="s">
        <v>87</v>
      </c>
      <c r="D2" s="66" t="s">
        <v>88</v>
      </c>
      <c r="E2" s="1" t="s">
        <v>86</v>
      </c>
      <c r="F2" s="66" t="s">
        <v>87</v>
      </c>
      <c r="G2" s="66" t="s">
        <v>88</v>
      </c>
      <c r="H2" s="1" t="s">
        <v>86</v>
      </c>
      <c r="I2" s="66" t="s">
        <v>87</v>
      </c>
      <c r="J2" s="66" t="s">
        <v>88</v>
      </c>
      <c r="K2" s="1" t="s">
        <v>86</v>
      </c>
      <c r="L2" s="66" t="s">
        <v>87</v>
      </c>
      <c r="M2" s="66" t="s">
        <v>88</v>
      </c>
    </row>
    <row r="3" spans="1:15" x14ac:dyDescent="0.25">
      <c r="A3" s="69" t="s">
        <v>80</v>
      </c>
      <c r="B3" s="70"/>
      <c r="C3" s="70"/>
      <c r="D3" s="70"/>
      <c r="E3" s="70"/>
      <c r="F3" s="70"/>
      <c r="G3" s="70"/>
      <c r="H3" s="70"/>
      <c r="I3" s="19"/>
      <c r="J3" s="19"/>
      <c r="K3" s="20"/>
      <c r="L3" s="21"/>
      <c r="M3" s="21"/>
      <c r="N3" s="21"/>
      <c r="O3" s="22"/>
    </row>
    <row r="4" spans="1:15" x14ac:dyDescent="0.25">
      <c r="A4" s="68">
        <v>1</v>
      </c>
      <c r="B4" s="7">
        <f>IF(ISNUMBER('[1]Mladší žactvo'!B2),'[1]Mladší žactvo'!B2,"")</f>
        <v>67</v>
      </c>
      <c r="C4" s="23">
        <v>0</v>
      </c>
      <c r="D4" s="24"/>
      <c r="E4" s="14"/>
      <c r="F4" s="24"/>
      <c r="G4" s="24"/>
      <c r="H4" s="14"/>
      <c r="I4" s="24"/>
      <c r="J4" s="24"/>
      <c r="K4" s="14"/>
      <c r="L4" s="25"/>
      <c r="M4" s="25"/>
      <c r="N4" s="26" t="s">
        <v>39</v>
      </c>
      <c r="O4" s="27"/>
    </row>
    <row r="5" spans="1:15" x14ac:dyDescent="0.25">
      <c r="A5" s="68"/>
      <c r="B5" s="12" t="str">
        <f>IF(ISTEXT('[1]Mladší žactvo'!C2),'[1]Mladší žactvo'!C2,"")</f>
        <v>Vašicová Daniela</v>
      </c>
      <c r="C5" s="23"/>
      <c r="D5" s="28">
        <f>IF(ISNUMBER(C4),C4+C5,"")</f>
        <v>0</v>
      </c>
      <c r="E5" s="7">
        <f>IF(ISNUMBER(D5),IF(D5&lt;D7,B4,B6),"")</f>
        <v>67</v>
      </c>
      <c r="F5" s="23">
        <v>0</v>
      </c>
      <c r="G5" s="24"/>
      <c r="H5" s="14"/>
      <c r="I5" s="24"/>
      <c r="J5" s="24"/>
      <c r="K5" s="14"/>
      <c r="L5" s="25"/>
      <c r="M5" s="25"/>
      <c r="N5" s="29" t="s">
        <v>40</v>
      </c>
      <c r="O5" s="27"/>
    </row>
    <row r="6" spans="1:15" x14ac:dyDescent="0.25">
      <c r="A6" s="68">
        <v>8</v>
      </c>
      <c r="B6" s="7" t="str">
        <f>IF(ISNUMBER('[1]Mladší žactvo'!B9),'[1]Mladší žactvo'!B9,"")</f>
        <v/>
      </c>
      <c r="C6" s="23"/>
      <c r="D6" s="24"/>
      <c r="E6" s="12" t="str">
        <f>IF(ISNUMBER(D5),IF(D5&lt;D7,B5,B7),"")</f>
        <v>Vašicová Daniela</v>
      </c>
      <c r="F6" s="23"/>
      <c r="G6" s="28">
        <f>IF(ISNUMBER(F5),F5+F6,"")</f>
        <v>0</v>
      </c>
      <c r="H6" s="14"/>
      <c r="I6" s="24"/>
      <c r="J6" s="24"/>
      <c r="K6" s="14"/>
      <c r="L6" s="25"/>
      <c r="M6" s="30"/>
      <c r="N6" s="25" t="s">
        <v>84</v>
      </c>
      <c r="O6" s="27">
        <f>'[1]Mladší žactvo'!M1</f>
        <v>1.3236000000000001</v>
      </c>
    </row>
    <row r="7" spans="1:15" x14ac:dyDescent="0.25">
      <c r="A7" s="68"/>
      <c r="B7" s="12" t="str">
        <f>IF(ISTEXT('[1]Mladší žactvo'!C9),'[1]Mladší žactvo'!C9,"")</f>
        <v/>
      </c>
      <c r="C7" s="23"/>
      <c r="D7" s="28" t="str">
        <f>IF(ISNUMBER(C6),C6+C7,"")</f>
        <v/>
      </c>
      <c r="E7" s="14"/>
      <c r="F7" s="24"/>
      <c r="G7" s="24"/>
      <c r="H7" s="14"/>
      <c r="I7" s="24"/>
      <c r="J7" s="24"/>
      <c r="K7" s="14"/>
      <c r="L7" s="25"/>
      <c r="M7" s="25"/>
      <c r="N7" s="30"/>
      <c r="O7" s="27"/>
    </row>
    <row r="8" spans="1:15" x14ac:dyDescent="0.25">
      <c r="A8" s="31"/>
      <c r="B8" s="14"/>
      <c r="C8" s="24"/>
      <c r="D8" s="24"/>
      <c r="E8" s="14"/>
      <c r="F8" s="24"/>
      <c r="G8" s="24"/>
      <c r="H8" s="14"/>
      <c r="I8" s="24"/>
      <c r="J8" s="24"/>
      <c r="K8" s="14"/>
      <c r="L8" s="25"/>
      <c r="M8" s="25"/>
      <c r="N8" s="30"/>
      <c r="O8" s="27"/>
    </row>
    <row r="9" spans="1:15" x14ac:dyDescent="0.25">
      <c r="A9" s="31"/>
      <c r="B9" s="14"/>
      <c r="C9" s="24"/>
      <c r="D9" s="24"/>
      <c r="E9" s="14"/>
      <c r="F9" s="24"/>
      <c r="G9" s="24"/>
      <c r="H9" s="7">
        <f>IF(ISNUMBER(G6),IF(G6&lt;G14,E5,E13),"")</f>
        <v>67</v>
      </c>
      <c r="I9" s="23">
        <v>1.32</v>
      </c>
      <c r="J9" s="24"/>
      <c r="K9" s="14"/>
      <c r="L9" s="25"/>
      <c r="M9" s="25"/>
      <c r="N9" s="30"/>
      <c r="O9" s="27"/>
    </row>
    <row r="10" spans="1:15" x14ac:dyDescent="0.25">
      <c r="A10" s="31"/>
      <c r="B10" s="14"/>
      <c r="C10" s="24"/>
      <c r="D10" s="24"/>
      <c r="E10" s="14"/>
      <c r="F10" s="24"/>
      <c r="G10" s="24"/>
      <c r="H10" s="12" t="str">
        <f>IF(ISNUMBER(G6),IF(G6&lt;G14,E6,E14),"")</f>
        <v>Vašicová Daniela</v>
      </c>
      <c r="I10" s="23">
        <v>0</v>
      </c>
      <c r="J10" s="28">
        <f>IF(ISNUMBER(I9),I9+I10,"")</f>
        <v>1.32</v>
      </c>
      <c r="K10" s="14"/>
      <c r="L10" s="25"/>
      <c r="M10" s="25"/>
      <c r="N10" s="30"/>
      <c r="O10" s="27"/>
    </row>
    <row r="11" spans="1:15" x14ac:dyDescent="0.25">
      <c r="A11" s="31"/>
      <c r="B11" s="14"/>
      <c r="C11" s="24"/>
      <c r="D11" s="24"/>
      <c r="E11" s="14"/>
      <c r="F11" s="24"/>
      <c r="G11" s="24"/>
      <c r="H11" s="14"/>
      <c r="I11" s="24"/>
      <c r="J11" s="24"/>
      <c r="K11" s="14"/>
      <c r="L11" s="25"/>
      <c r="M11" s="25"/>
      <c r="N11" s="30"/>
      <c r="O11" s="27"/>
    </row>
    <row r="12" spans="1:15" x14ac:dyDescent="0.25">
      <c r="A12" s="68">
        <v>4</v>
      </c>
      <c r="B12" s="7">
        <f>IF(ISNUMBER('[1]Mladší žactvo'!B5),'[1]Mladší žactvo'!B5,"")</f>
        <v>83</v>
      </c>
      <c r="C12" s="23">
        <v>0</v>
      </c>
      <c r="D12" s="24"/>
      <c r="E12" s="14"/>
      <c r="F12" s="24"/>
      <c r="G12" s="24"/>
      <c r="H12" s="14"/>
      <c r="I12" s="24"/>
      <c r="J12" s="24"/>
      <c r="K12" s="14"/>
      <c r="L12" s="25"/>
      <c r="M12" s="25"/>
      <c r="N12" s="30"/>
      <c r="O12" s="27"/>
    </row>
    <row r="13" spans="1:15" x14ac:dyDescent="0.25">
      <c r="A13" s="68"/>
      <c r="B13" s="12" t="str">
        <f>IF(ISTEXT('[1]Mladší žactvo'!C5),'[1]Mladší žactvo'!C5,"")</f>
        <v>Hrůšová Karolína</v>
      </c>
      <c r="C13" s="23"/>
      <c r="D13" s="28">
        <f>IF(ISNUMBER(C12),C12+C13,"")</f>
        <v>0</v>
      </c>
      <c r="E13" s="7">
        <f>IF(ISNUMBER(D13),IF(D13&lt;D15,B12,B14),"")</f>
        <v>83</v>
      </c>
      <c r="F13" s="23">
        <v>1.32</v>
      </c>
      <c r="G13" s="24"/>
      <c r="H13" s="14"/>
      <c r="I13" s="24"/>
      <c r="J13" s="24"/>
      <c r="K13" s="14"/>
      <c r="L13" s="25"/>
      <c r="M13" s="25"/>
      <c r="N13" s="30"/>
      <c r="O13" s="27"/>
    </row>
    <row r="14" spans="1:15" x14ac:dyDescent="0.25">
      <c r="A14" s="68">
        <v>5</v>
      </c>
      <c r="B14" s="7">
        <f>IF(ISNUMBER('[1]Mladší žactvo'!B6),'[1]Mladší žactvo'!B6,"")</f>
        <v>127</v>
      </c>
      <c r="C14" s="23">
        <v>1.32</v>
      </c>
      <c r="D14" s="24"/>
      <c r="E14" s="12" t="str">
        <f>IF(ISNUMBER(D13),IF(D13&lt;D15,B13,B15),"")</f>
        <v>Hrůšová Karolína</v>
      </c>
      <c r="F14" s="23"/>
      <c r="G14" s="28">
        <f>IF(ISNUMBER(F13),F13+F14,"")</f>
        <v>1.32</v>
      </c>
      <c r="H14" s="14"/>
      <c r="I14" s="24"/>
      <c r="J14" s="24"/>
      <c r="K14" s="14"/>
      <c r="L14" s="25"/>
      <c r="M14" s="25"/>
      <c r="N14" s="30"/>
      <c r="O14" s="27"/>
    </row>
    <row r="15" spans="1:15" x14ac:dyDescent="0.25">
      <c r="A15" s="68"/>
      <c r="B15" s="12" t="str">
        <f>IF(ISTEXT('[1]Mladší žactvo'!C6),'[1]Mladší žactvo'!C6,"")</f>
        <v>Kolouchová Kristýnka</v>
      </c>
      <c r="C15" s="23"/>
      <c r="D15" s="28">
        <f>IF(ISNUMBER(C14),C14+C15,"")</f>
        <v>1.32</v>
      </c>
      <c r="E15" s="14"/>
      <c r="F15" s="24"/>
      <c r="G15" s="24"/>
      <c r="H15" s="14"/>
      <c r="I15" s="24"/>
      <c r="J15" s="24"/>
      <c r="K15" s="14"/>
      <c r="L15" s="25"/>
      <c r="M15" s="25"/>
      <c r="N15" s="30"/>
      <c r="O15" s="27"/>
    </row>
    <row r="16" spans="1:15" x14ac:dyDescent="0.25">
      <c r="A16" s="31"/>
      <c r="B16" s="14"/>
      <c r="C16" s="24"/>
      <c r="D16" s="24"/>
      <c r="E16" s="14"/>
      <c r="F16" s="24"/>
      <c r="G16" s="24"/>
      <c r="H16" s="14"/>
      <c r="I16" s="24"/>
      <c r="J16" s="24"/>
      <c r="K16" s="14"/>
      <c r="L16" s="25"/>
      <c r="M16" s="25"/>
      <c r="N16" s="30"/>
      <c r="O16" s="27"/>
    </row>
    <row r="17" spans="1:15" x14ac:dyDescent="0.25">
      <c r="A17" s="31"/>
      <c r="B17" s="14"/>
      <c r="C17" s="24"/>
      <c r="D17" s="24"/>
      <c r="E17" s="14"/>
      <c r="F17" s="24"/>
      <c r="G17" s="24"/>
      <c r="H17" s="14"/>
      <c r="I17" s="75" t="s">
        <v>5</v>
      </c>
      <c r="J17" s="32"/>
      <c r="K17" s="15">
        <f>IF(ISNUMBER(J10),IF(J10&lt;J26,H9,H25),"")</f>
        <v>67</v>
      </c>
      <c r="L17" s="25"/>
      <c r="M17" s="25"/>
      <c r="N17" s="30"/>
      <c r="O17" s="27"/>
    </row>
    <row r="18" spans="1:15" x14ac:dyDescent="0.25">
      <c r="A18" s="31"/>
      <c r="B18" s="14"/>
      <c r="C18" s="24"/>
      <c r="D18" s="24"/>
      <c r="E18" s="14"/>
      <c r="F18" s="24"/>
      <c r="G18" s="24"/>
      <c r="H18" s="14"/>
      <c r="I18" s="75"/>
      <c r="J18" s="32"/>
      <c r="K18" s="16" t="str">
        <f>IF(ISNUMBER(J10),IF(J10&lt;J26,H10,H26),"")</f>
        <v>Vašicová Daniela</v>
      </c>
      <c r="L18" s="25"/>
      <c r="M18" s="25"/>
      <c r="N18" s="30"/>
      <c r="O18" s="27"/>
    </row>
    <row r="19" spans="1:15" x14ac:dyDescent="0.25">
      <c r="A19" s="31"/>
      <c r="B19" s="14"/>
      <c r="C19" s="24"/>
      <c r="D19" s="24"/>
      <c r="E19" s="14"/>
      <c r="F19" s="24"/>
      <c r="G19" s="24"/>
      <c r="H19" s="14"/>
      <c r="I19" s="24"/>
      <c r="J19" s="24"/>
      <c r="K19" s="14"/>
      <c r="L19" s="25"/>
      <c r="M19" s="25"/>
      <c r="N19" s="30"/>
      <c r="O19" s="27"/>
    </row>
    <row r="20" spans="1:15" x14ac:dyDescent="0.25">
      <c r="A20" s="68">
        <v>3</v>
      </c>
      <c r="B20" s="7">
        <f>IF(ISNUMBER('[1]Mladší žactvo'!B4),'[1]Mladší žactvo'!B4,"")</f>
        <v>49</v>
      </c>
      <c r="C20" s="23">
        <v>1.32</v>
      </c>
      <c r="D20" s="24"/>
      <c r="E20" s="14"/>
      <c r="F20" s="24"/>
      <c r="G20" s="24"/>
      <c r="H20" s="14"/>
      <c r="I20" s="24"/>
      <c r="J20" s="24"/>
      <c r="K20" s="14"/>
      <c r="L20" s="25"/>
      <c r="M20" s="25"/>
      <c r="N20" s="30"/>
      <c r="O20" s="27"/>
    </row>
    <row r="21" spans="1:15" x14ac:dyDescent="0.25">
      <c r="A21" s="68"/>
      <c r="B21" s="12" t="str">
        <f>IF(ISTEXT('[1]Mladší žactvo'!C4),'[1]Mladší žactvo'!C4,"")</f>
        <v>Pěstová Eliška</v>
      </c>
      <c r="C21" s="23"/>
      <c r="D21" s="28">
        <f>IF(ISNUMBER(C20),C20+C21,"")</f>
        <v>1.32</v>
      </c>
      <c r="E21" s="7">
        <f>IF(ISNUMBER(D21),IF(D21&lt;D23,B20,B22),"")</f>
        <v>92</v>
      </c>
      <c r="F21" s="23">
        <v>1.32</v>
      </c>
      <c r="G21" s="24"/>
      <c r="H21" s="14"/>
      <c r="I21" s="24"/>
      <c r="J21" s="24"/>
      <c r="K21" s="14"/>
      <c r="L21" s="25"/>
      <c r="M21" s="25"/>
      <c r="N21" s="30"/>
      <c r="O21" s="27"/>
    </row>
    <row r="22" spans="1:15" x14ac:dyDescent="0.25">
      <c r="A22" s="68">
        <v>6</v>
      </c>
      <c r="B22" s="7">
        <f>IF(ISNUMBER('[1]Mladší žactvo'!B7),'[1]Mladší žactvo'!B7,"")</f>
        <v>92</v>
      </c>
      <c r="C22" s="23">
        <v>0</v>
      </c>
      <c r="D22" s="24"/>
      <c r="E22" s="12" t="str">
        <f>IF(ISNUMBER(D21),IF(D21&lt;D23,B21,B23),"")</f>
        <v>Karvanová Josefína</v>
      </c>
      <c r="F22" s="23"/>
      <c r="G22" s="28">
        <f>IF(ISNUMBER(F21),F21+F22,"")</f>
        <v>1.32</v>
      </c>
      <c r="H22" s="14"/>
      <c r="I22" s="24"/>
      <c r="J22" s="24"/>
      <c r="K22" s="14"/>
      <c r="L22" s="25"/>
      <c r="M22" s="25"/>
      <c r="N22" s="30"/>
      <c r="O22" s="27"/>
    </row>
    <row r="23" spans="1:15" x14ac:dyDescent="0.25">
      <c r="A23" s="68"/>
      <c r="B23" s="12" t="str">
        <f>IF(ISTEXT('[1]Mladší žactvo'!C7),'[1]Mladší žactvo'!C7,"")</f>
        <v>Karvanová Josefína</v>
      </c>
      <c r="C23" s="23"/>
      <c r="D23" s="28">
        <f>IF(ISNUMBER(C22),C22+C23,"")</f>
        <v>0</v>
      </c>
      <c r="E23" s="14"/>
      <c r="F23" s="24"/>
      <c r="G23" s="24"/>
      <c r="H23" s="14"/>
      <c r="I23" s="24"/>
      <c r="J23" s="24"/>
      <c r="K23" s="14"/>
      <c r="L23" s="25"/>
      <c r="M23" s="25"/>
      <c r="N23" s="30"/>
      <c r="O23" s="27"/>
    </row>
    <row r="24" spans="1:15" x14ac:dyDescent="0.25">
      <c r="A24" s="31"/>
      <c r="B24" s="14"/>
      <c r="C24" s="24"/>
      <c r="D24" s="24"/>
      <c r="E24" s="14"/>
      <c r="F24" s="24"/>
      <c r="G24" s="24"/>
      <c r="H24" s="14"/>
      <c r="I24" s="24"/>
      <c r="J24" s="24"/>
      <c r="K24" s="14"/>
      <c r="L24" s="25"/>
      <c r="M24" s="25"/>
      <c r="N24" s="30"/>
      <c r="O24" s="27"/>
    </row>
    <row r="25" spans="1:15" x14ac:dyDescent="0.25">
      <c r="A25" s="31"/>
      <c r="B25" s="14"/>
      <c r="C25" s="24"/>
      <c r="D25" s="24"/>
      <c r="E25" s="14"/>
      <c r="F25" s="74" t="s">
        <v>8</v>
      </c>
      <c r="G25" s="33"/>
      <c r="H25" s="17">
        <f>IF(ISNUMBER(G22),IF(G22&lt;G30,E21,E29),"")</f>
        <v>26</v>
      </c>
      <c r="I25" s="23">
        <v>0</v>
      </c>
      <c r="J25" s="24"/>
      <c r="K25" s="14"/>
      <c r="L25" s="25"/>
      <c r="M25" s="25"/>
      <c r="N25" s="30"/>
      <c r="O25" s="27"/>
    </row>
    <row r="26" spans="1:15" x14ac:dyDescent="0.25">
      <c r="A26" s="31"/>
      <c r="B26" s="14"/>
      <c r="C26" s="24"/>
      <c r="D26" s="24"/>
      <c r="E26" s="14"/>
      <c r="F26" s="74"/>
      <c r="G26" s="33"/>
      <c r="H26" s="18" t="str">
        <f>IF(ISNUMBER(G22),IF(G22&lt;G30,E22,E30),"")</f>
        <v>Zemanová Andrea</v>
      </c>
      <c r="I26" s="23">
        <v>2</v>
      </c>
      <c r="J26" s="28">
        <f>IF(ISNUMBER(I25),I25+I26,"")</f>
        <v>2</v>
      </c>
      <c r="K26" s="14"/>
      <c r="L26" s="25"/>
      <c r="M26" s="25"/>
      <c r="N26" s="30"/>
      <c r="O26" s="27"/>
    </row>
    <row r="27" spans="1:15" x14ac:dyDescent="0.25">
      <c r="A27" s="31"/>
      <c r="B27" s="14"/>
      <c r="C27" s="24"/>
      <c r="D27" s="24"/>
      <c r="E27" s="14"/>
      <c r="F27" s="24"/>
      <c r="G27" s="24"/>
      <c r="H27" s="14"/>
      <c r="I27" s="24"/>
      <c r="J27" s="24"/>
      <c r="K27" s="14"/>
      <c r="L27" s="25"/>
      <c r="M27" s="25"/>
      <c r="N27" s="30"/>
      <c r="O27" s="27"/>
    </row>
    <row r="28" spans="1:15" x14ac:dyDescent="0.25">
      <c r="A28" s="68">
        <v>2</v>
      </c>
      <c r="B28" s="7">
        <f>IF(ISNUMBER('[1]Mladší žactvo'!B3),'[1]Mladší žactvo'!B3,"")</f>
        <v>26</v>
      </c>
      <c r="C28" s="23">
        <v>0</v>
      </c>
      <c r="D28" s="24"/>
      <c r="E28" s="14"/>
      <c r="F28" s="24"/>
      <c r="G28" s="24"/>
      <c r="H28" s="14"/>
      <c r="I28" s="24"/>
      <c r="J28" s="24"/>
      <c r="K28" s="14"/>
      <c r="L28" s="25"/>
      <c r="M28" s="25"/>
      <c r="N28" s="30"/>
      <c r="O28" s="27"/>
    </row>
    <row r="29" spans="1:15" x14ac:dyDescent="0.25">
      <c r="A29" s="68"/>
      <c r="B29" s="12" t="str">
        <f>IF(ISTEXT('[1]Mladší žactvo'!C3),'[1]Mladší žactvo'!C3,"")</f>
        <v>Zemanová Andrea</v>
      </c>
      <c r="C29" s="23"/>
      <c r="D29" s="28">
        <f>IF(ISNUMBER(C28),C28+C29,"")</f>
        <v>0</v>
      </c>
      <c r="E29" s="7">
        <f>IF(ISNUMBER(D29),IF(D29&lt;D31,B28,B30),"")</f>
        <v>26</v>
      </c>
      <c r="F29" s="23">
        <v>0</v>
      </c>
      <c r="G29" s="24"/>
      <c r="H29" s="14"/>
      <c r="I29" s="24"/>
      <c r="J29" s="24"/>
      <c r="K29" s="14"/>
      <c r="L29" s="25"/>
      <c r="M29" s="25"/>
      <c r="N29" s="30"/>
      <c r="O29" s="27"/>
    </row>
    <row r="30" spans="1:15" x14ac:dyDescent="0.25">
      <c r="A30" s="68">
        <v>7</v>
      </c>
      <c r="B30" s="7" t="str">
        <f>IF(ISNUMBER('[1]Mladší žactvo'!B8),'[1]Mladší žactvo'!B8,"")</f>
        <v/>
      </c>
      <c r="C30" s="23"/>
      <c r="D30" s="24"/>
      <c r="E30" s="12" t="str">
        <f>IF(ISNUMBER(D29),IF(D29&lt;D31,B29,B31),"")</f>
        <v>Zemanová Andrea</v>
      </c>
      <c r="F30" s="23"/>
      <c r="G30" s="28">
        <f>IF(ISNUMBER(F29),F29+F30,"")</f>
        <v>0</v>
      </c>
      <c r="H30" s="14"/>
      <c r="I30" s="24"/>
      <c r="J30" s="24"/>
      <c r="K30" s="14"/>
      <c r="L30" s="25"/>
      <c r="M30" s="25"/>
      <c r="N30" s="30"/>
      <c r="O30" s="27"/>
    </row>
    <row r="31" spans="1:15" x14ac:dyDescent="0.25">
      <c r="A31" s="68"/>
      <c r="B31" s="12" t="str">
        <f>IF(ISTEXT('[1]Mladší žactvo'!C8),'[1]Mladší žactvo'!C8,"")</f>
        <v/>
      </c>
      <c r="C31" s="23"/>
      <c r="D31" s="28" t="str">
        <f>IF(ISNUMBER(C30),C30+C31,"")</f>
        <v/>
      </c>
      <c r="E31" s="14"/>
      <c r="F31" s="24"/>
      <c r="G31" s="24"/>
      <c r="H31" s="14"/>
      <c r="I31" s="24"/>
      <c r="J31" s="24"/>
      <c r="K31" s="14"/>
      <c r="L31" s="25"/>
      <c r="M31" s="25"/>
      <c r="N31" s="30"/>
      <c r="O31" s="27"/>
    </row>
    <row r="32" spans="1:15" x14ac:dyDescent="0.25">
      <c r="A32" s="31"/>
      <c r="B32" s="14"/>
      <c r="C32" s="24"/>
      <c r="D32" s="24"/>
      <c r="E32" s="14"/>
      <c r="F32" s="24"/>
      <c r="G32" s="24"/>
      <c r="H32" s="14"/>
      <c r="I32" s="24"/>
      <c r="J32" s="24"/>
      <c r="K32" s="14"/>
      <c r="L32" s="25"/>
      <c r="M32" s="25"/>
      <c r="N32" s="30"/>
      <c r="O32" s="27"/>
    </row>
    <row r="33" spans="1:15" x14ac:dyDescent="0.25">
      <c r="A33" s="31"/>
      <c r="B33" s="14"/>
      <c r="C33" s="24"/>
      <c r="D33" s="24"/>
      <c r="E33" s="14"/>
      <c r="F33" s="24"/>
      <c r="G33" s="24"/>
      <c r="H33" s="14"/>
      <c r="I33" s="24"/>
      <c r="J33" s="24"/>
      <c r="K33" s="14"/>
      <c r="L33" s="25"/>
      <c r="M33" s="25"/>
      <c r="N33" s="30"/>
      <c r="O33" s="27"/>
    </row>
    <row r="34" spans="1:15" x14ac:dyDescent="0.25">
      <c r="A34" s="31"/>
      <c r="B34" s="14"/>
      <c r="C34" s="24"/>
      <c r="D34" s="24"/>
      <c r="E34" s="14"/>
      <c r="F34" s="24"/>
      <c r="G34" s="24"/>
      <c r="H34" s="14"/>
      <c r="I34" s="24"/>
      <c r="J34" s="24"/>
      <c r="K34" s="14"/>
      <c r="L34" s="25"/>
      <c r="M34" s="25"/>
      <c r="N34" s="30"/>
      <c r="O34" s="27"/>
    </row>
    <row r="35" spans="1:15" x14ac:dyDescent="0.25">
      <c r="A35" s="31"/>
      <c r="B35" s="42" t="s">
        <v>42</v>
      </c>
      <c r="C35" s="24"/>
      <c r="D35" s="24"/>
      <c r="E35" s="14"/>
      <c r="F35" s="24"/>
      <c r="G35" s="24"/>
      <c r="H35" s="14"/>
      <c r="I35" s="24"/>
      <c r="J35" s="24"/>
      <c r="K35" s="14"/>
      <c r="L35" s="25"/>
      <c r="M35" s="25"/>
      <c r="N35" s="30"/>
      <c r="O35" s="27"/>
    </row>
    <row r="36" spans="1:15" x14ac:dyDescent="0.25">
      <c r="A36" s="31"/>
      <c r="B36" s="14"/>
      <c r="C36" s="24"/>
      <c r="D36" s="24"/>
      <c r="E36" s="14"/>
      <c r="F36" s="24"/>
      <c r="G36" s="24"/>
      <c r="H36" s="14"/>
      <c r="I36" s="24"/>
      <c r="J36" s="24"/>
      <c r="K36" s="14"/>
      <c r="L36" s="25"/>
      <c r="M36" s="25"/>
      <c r="N36" s="30"/>
      <c r="O36" s="27"/>
    </row>
    <row r="37" spans="1:15" x14ac:dyDescent="0.25">
      <c r="A37" s="31"/>
      <c r="B37" s="7">
        <f>IF(ISNUMBER(G6),IF(G6&gt;G14,E5,E13),"")</f>
        <v>83</v>
      </c>
      <c r="C37" s="23">
        <v>0</v>
      </c>
      <c r="D37" s="24"/>
      <c r="E37" s="14"/>
      <c r="F37" s="24"/>
      <c r="G37" s="24"/>
      <c r="H37" s="14"/>
      <c r="I37" s="24"/>
      <c r="J37" s="24"/>
      <c r="K37" s="14"/>
      <c r="L37" s="25"/>
      <c r="M37" s="25"/>
      <c r="N37" s="30"/>
      <c r="O37" s="27"/>
    </row>
    <row r="38" spans="1:15" x14ac:dyDescent="0.25">
      <c r="A38" s="31"/>
      <c r="B38" s="12" t="str">
        <f>IF(ISNUMBER(G6),IF(G6&gt;G14,E6,E14),"")</f>
        <v>Hrůšová Karolína</v>
      </c>
      <c r="C38" s="23"/>
      <c r="D38" s="28">
        <f>IF(ISNUMBER(C37),C37+C38,"")</f>
        <v>0</v>
      </c>
      <c r="E38" s="17">
        <f>IF(ISNUMBER(D38),IF(D38&lt;D40,B37,B39),"")</f>
        <v>83</v>
      </c>
      <c r="F38" s="24"/>
      <c r="G38" s="24"/>
      <c r="H38" s="14"/>
      <c r="I38" s="24"/>
      <c r="J38" s="24"/>
      <c r="K38" s="14"/>
      <c r="L38" s="25"/>
      <c r="M38" s="25"/>
      <c r="N38" s="30"/>
      <c r="O38" s="27"/>
    </row>
    <row r="39" spans="1:15" x14ac:dyDescent="0.25">
      <c r="A39" s="31"/>
      <c r="B39" s="7">
        <f>IF(ISNUMBER(G22),IF(G22&gt;G30,E21,E29),"")</f>
        <v>92</v>
      </c>
      <c r="C39" s="23">
        <v>1.32</v>
      </c>
      <c r="D39" s="24"/>
      <c r="E39" s="18" t="str">
        <f>IF(ISNUMBER(D38),IF(D38&lt;D40,B38,B40),"")</f>
        <v>Hrůšová Karolína</v>
      </c>
      <c r="F39" s="24"/>
      <c r="G39" s="24"/>
      <c r="H39" s="14"/>
      <c r="I39" s="24"/>
      <c r="J39" s="24"/>
      <c r="K39" s="14"/>
      <c r="L39" s="25"/>
      <c r="M39" s="25"/>
      <c r="N39" s="30"/>
      <c r="O39" s="27"/>
    </row>
    <row r="40" spans="1:15" x14ac:dyDescent="0.25">
      <c r="A40" s="34"/>
      <c r="B40" s="12" t="str">
        <f>IF(ISNUMBER(G22),IF(G22&gt;G30,E22,E30),"")</f>
        <v>Karvanová Josefína</v>
      </c>
      <c r="C40" s="35"/>
      <c r="D40" s="36">
        <f>IF(ISNUMBER(C39),C39+C40,"")</f>
        <v>1.32</v>
      </c>
      <c r="E40" s="37"/>
      <c r="F40" s="38"/>
      <c r="G40" s="38"/>
      <c r="H40" s="37"/>
      <c r="I40" s="38"/>
      <c r="J40" s="38"/>
      <c r="K40" s="37"/>
      <c r="L40" s="39"/>
      <c r="M40" s="39"/>
      <c r="N40" s="40"/>
      <c r="O40" s="41"/>
    </row>
    <row r="41" spans="1:15" x14ac:dyDescent="0.25">
      <c r="A41" s="11"/>
      <c r="B41" s="14"/>
      <c r="C41" s="8"/>
      <c r="D41" s="13"/>
      <c r="E41" s="14"/>
      <c r="F41" s="9"/>
      <c r="G41" s="9"/>
      <c r="H41" s="10"/>
      <c r="I41" s="9"/>
      <c r="J41" s="9"/>
      <c r="K41" s="10"/>
      <c r="L41" s="11"/>
      <c r="M41" s="11"/>
    </row>
    <row r="42" spans="1:15" x14ac:dyDescent="0.25">
      <c r="A42" s="69" t="s">
        <v>36</v>
      </c>
      <c r="B42" s="70"/>
      <c r="C42" s="70"/>
      <c r="D42" s="70"/>
      <c r="E42" s="70"/>
      <c r="F42" s="70"/>
      <c r="G42" s="70"/>
      <c r="H42" s="70"/>
      <c r="I42" s="19"/>
      <c r="J42" s="19"/>
      <c r="K42" s="20"/>
      <c r="L42" s="21"/>
      <c r="M42" s="21"/>
      <c r="N42" s="21"/>
      <c r="O42" s="22"/>
    </row>
    <row r="43" spans="1:15" x14ac:dyDescent="0.25">
      <c r="A43" s="43">
        <v>1</v>
      </c>
      <c r="B43" s="52">
        <v>105</v>
      </c>
      <c r="C43" s="45">
        <v>0</v>
      </c>
      <c r="D43" s="45"/>
      <c r="E43" s="44"/>
      <c r="F43" s="45"/>
      <c r="G43" s="45"/>
      <c r="H43" s="44"/>
      <c r="I43" s="45"/>
      <c r="J43" s="45"/>
      <c r="K43" s="44"/>
      <c r="L43" s="30"/>
      <c r="M43" s="30"/>
      <c r="N43" s="30" t="s">
        <v>39</v>
      </c>
      <c r="O43" s="27"/>
    </row>
    <row r="44" spans="1:15" x14ac:dyDescent="0.25">
      <c r="A44" s="43"/>
      <c r="B44" s="53" t="s">
        <v>6</v>
      </c>
      <c r="C44" s="56">
        <v>0</v>
      </c>
      <c r="D44" s="57">
        <v>0</v>
      </c>
      <c r="E44" s="52">
        <v>105</v>
      </c>
      <c r="F44" s="45">
        <v>0.47</v>
      </c>
      <c r="G44" s="45"/>
      <c r="H44" s="44"/>
      <c r="I44" s="45"/>
      <c r="J44" s="45"/>
      <c r="K44" s="44"/>
      <c r="L44" s="30"/>
      <c r="M44" s="30"/>
      <c r="N44" s="30" t="s">
        <v>40</v>
      </c>
      <c r="O44" s="27"/>
    </row>
    <row r="45" spans="1:15" x14ac:dyDescent="0.25">
      <c r="A45" s="43">
        <v>16</v>
      </c>
      <c r="B45" s="52" t="s">
        <v>41</v>
      </c>
      <c r="C45" s="45"/>
      <c r="D45" s="45"/>
      <c r="E45" s="53" t="s">
        <v>6</v>
      </c>
      <c r="F45" s="56"/>
      <c r="G45" s="49">
        <v>0.47</v>
      </c>
      <c r="H45" s="44"/>
      <c r="I45" s="45"/>
      <c r="J45" s="45"/>
      <c r="K45" s="44"/>
      <c r="L45" s="30"/>
      <c r="M45" s="30"/>
      <c r="N45" s="25" t="s">
        <v>84</v>
      </c>
      <c r="O45" s="30">
        <v>1.2504000000000002</v>
      </c>
    </row>
    <row r="46" spans="1:15" x14ac:dyDescent="0.25">
      <c r="A46" s="43"/>
      <c r="B46" s="53" t="s">
        <v>41</v>
      </c>
      <c r="C46" s="45"/>
      <c r="D46" s="45" t="s">
        <v>41</v>
      </c>
      <c r="E46" s="44"/>
      <c r="F46" s="45"/>
      <c r="G46" s="45"/>
      <c r="H46" s="52">
        <v>6</v>
      </c>
      <c r="I46" s="45">
        <v>0</v>
      </c>
      <c r="J46" s="45"/>
      <c r="K46" s="44"/>
      <c r="L46" s="30"/>
      <c r="M46" s="30"/>
      <c r="O46" s="27"/>
    </row>
    <row r="47" spans="1:15" x14ac:dyDescent="0.25">
      <c r="A47" s="43"/>
      <c r="B47" s="44"/>
      <c r="C47" s="45"/>
      <c r="D47" s="45"/>
      <c r="E47" s="44"/>
      <c r="F47" s="45"/>
      <c r="G47" s="45"/>
      <c r="H47" s="53" t="s">
        <v>24</v>
      </c>
      <c r="I47" s="45">
        <v>0.12</v>
      </c>
      <c r="J47" s="45">
        <v>0.12</v>
      </c>
      <c r="K47" s="44"/>
      <c r="L47" s="30"/>
      <c r="M47" s="30"/>
      <c r="N47" s="30"/>
      <c r="O47" s="27"/>
    </row>
    <row r="48" spans="1:15" x14ac:dyDescent="0.25">
      <c r="A48" s="43">
        <v>8</v>
      </c>
      <c r="B48" s="52">
        <v>86</v>
      </c>
      <c r="C48" s="45">
        <v>4.54</v>
      </c>
      <c r="D48" s="45"/>
      <c r="E48" s="44"/>
      <c r="F48" s="45"/>
      <c r="G48" s="59"/>
      <c r="H48" s="44"/>
      <c r="I48" s="45"/>
      <c r="J48" s="45"/>
      <c r="K48" s="44"/>
      <c r="L48" s="30"/>
      <c r="M48" s="30"/>
      <c r="N48" s="30"/>
      <c r="O48" s="27"/>
    </row>
    <row r="49" spans="1:15" x14ac:dyDescent="0.25">
      <c r="A49" s="43"/>
      <c r="B49" s="53" t="s">
        <v>22</v>
      </c>
      <c r="C49" s="56"/>
      <c r="D49" s="57">
        <v>4.54</v>
      </c>
      <c r="E49" s="52">
        <v>6</v>
      </c>
      <c r="F49" s="58">
        <v>0</v>
      </c>
      <c r="G49" s="45"/>
      <c r="H49" s="44"/>
      <c r="I49" s="45"/>
      <c r="J49" s="45"/>
      <c r="K49" s="44"/>
      <c r="L49" s="30"/>
      <c r="M49" s="30"/>
      <c r="N49" s="30"/>
      <c r="O49" s="27"/>
    </row>
    <row r="50" spans="1:15" x14ac:dyDescent="0.25">
      <c r="A50" s="43">
        <v>9</v>
      </c>
      <c r="B50" s="52">
        <v>6</v>
      </c>
      <c r="C50" s="45">
        <v>0</v>
      </c>
      <c r="D50" s="45"/>
      <c r="E50" s="53" t="s">
        <v>24</v>
      </c>
      <c r="F50" s="45"/>
      <c r="G50" s="45">
        <v>0</v>
      </c>
      <c r="H50" s="44"/>
      <c r="I50" s="45"/>
      <c r="J50" s="45"/>
      <c r="K50" s="44"/>
      <c r="L50" s="30"/>
      <c r="M50" s="30"/>
      <c r="N50" s="30"/>
      <c r="O50" s="27"/>
    </row>
    <row r="51" spans="1:15" x14ac:dyDescent="0.25">
      <c r="A51" s="43"/>
      <c r="B51" s="53" t="s">
        <v>24</v>
      </c>
      <c r="C51" s="45"/>
      <c r="D51" s="45">
        <v>0</v>
      </c>
      <c r="E51" s="44"/>
      <c r="F51" s="45"/>
      <c r="G51" s="45"/>
      <c r="H51" s="44"/>
      <c r="I51" s="45"/>
      <c r="J51" s="45"/>
      <c r="K51" s="52">
        <v>6</v>
      </c>
      <c r="L51" s="30">
        <v>1.25</v>
      </c>
      <c r="M51" s="30"/>
      <c r="N51" s="30"/>
      <c r="O51" s="27"/>
    </row>
    <row r="52" spans="1:15" x14ac:dyDescent="0.25">
      <c r="A52" s="43"/>
      <c r="B52" s="44"/>
      <c r="C52" s="45"/>
      <c r="D52" s="45"/>
      <c r="E52" s="44"/>
      <c r="F52" s="45"/>
      <c r="G52" s="45"/>
      <c r="H52" s="44"/>
      <c r="I52" s="45"/>
      <c r="J52" s="45"/>
      <c r="K52" s="53" t="s">
        <v>24</v>
      </c>
      <c r="L52" s="30">
        <v>0</v>
      </c>
      <c r="M52" s="30">
        <v>1.25</v>
      </c>
      <c r="N52" s="30"/>
      <c r="O52" s="27"/>
    </row>
    <row r="53" spans="1:15" x14ac:dyDescent="0.25">
      <c r="A53" s="43">
        <v>5</v>
      </c>
      <c r="B53" s="52">
        <v>61</v>
      </c>
      <c r="C53" s="45">
        <v>4.67</v>
      </c>
      <c r="D53" s="45"/>
      <c r="E53" s="44"/>
      <c r="F53" s="45"/>
      <c r="G53" s="45"/>
      <c r="H53" s="44"/>
      <c r="I53" s="45"/>
      <c r="J53" s="45"/>
      <c r="K53" s="44"/>
      <c r="L53" s="30"/>
      <c r="M53" s="30"/>
      <c r="N53" s="30"/>
      <c r="O53" s="27"/>
    </row>
    <row r="54" spans="1:15" x14ac:dyDescent="0.25">
      <c r="A54" s="43"/>
      <c r="B54" s="53" t="s">
        <v>15</v>
      </c>
      <c r="C54" s="56"/>
      <c r="D54" s="57">
        <v>4.67</v>
      </c>
      <c r="E54" s="52">
        <v>63</v>
      </c>
      <c r="F54" s="45">
        <v>4.8499999999999996</v>
      </c>
      <c r="G54" s="45"/>
      <c r="H54" s="44"/>
      <c r="I54" s="45"/>
      <c r="J54" s="45"/>
      <c r="K54" s="44"/>
      <c r="L54" s="30"/>
      <c r="M54" s="30"/>
      <c r="N54" s="30"/>
      <c r="O54" s="27"/>
    </row>
    <row r="55" spans="1:15" x14ac:dyDescent="0.25">
      <c r="A55" s="43">
        <v>12</v>
      </c>
      <c r="B55" s="52">
        <v>63</v>
      </c>
      <c r="C55" s="45">
        <v>0</v>
      </c>
      <c r="D55" s="45"/>
      <c r="E55" s="53" t="s">
        <v>31</v>
      </c>
      <c r="F55" s="56"/>
      <c r="G55" s="49">
        <v>4.8499999999999996</v>
      </c>
      <c r="H55" s="44"/>
      <c r="I55" s="45"/>
      <c r="J55" s="45"/>
      <c r="K55" s="44"/>
      <c r="L55" s="30"/>
      <c r="M55" s="30"/>
      <c r="N55" s="30"/>
      <c r="O55" s="27"/>
    </row>
    <row r="56" spans="1:15" x14ac:dyDescent="0.25">
      <c r="A56" s="43"/>
      <c r="B56" s="53" t="s">
        <v>31</v>
      </c>
      <c r="C56" s="45"/>
      <c r="D56" s="45">
        <v>0</v>
      </c>
      <c r="E56" s="44"/>
      <c r="F56" s="45"/>
      <c r="G56" s="45"/>
      <c r="H56" s="52">
        <v>56</v>
      </c>
      <c r="I56" s="45">
        <v>1.25</v>
      </c>
      <c r="J56" s="45"/>
      <c r="K56" s="44"/>
      <c r="L56" s="30"/>
      <c r="M56" s="30"/>
      <c r="N56" s="30"/>
      <c r="O56" s="27"/>
    </row>
    <row r="57" spans="1:15" x14ac:dyDescent="0.25">
      <c r="A57" s="43"/>
      <c r="B57" s="44"/>
      <c r="C57" s="45"/>
      <c r="D57" s="45"/>
      <c r="E57" s="44"/>
      <c r="F57" s="45"/>
      <c r="G57" s="45"/>
      <c r="H57" s="53" t="s">
        <v>13</v>
      </c>
      <c r="I57" s="45">
        <v>0</v>
      </c>
      <c r="J57" s="45">
        <v>1.25</v>
      </c>
      <c r="K57" s="44"/>
      <c r="L57" s="30"/>
      <c r="M57" s="30"/>
      <c r="N57" s="30"/>
      <c r="O57" s="27"/>
    </row>
    <row r="58" spans="1:15" x14ac:dyDescent="0.25">
      <c r="A58" s="43">
        <v>4</v>
      </c>
      <c r="B58" s="52">
        <v>56</v>
      </c>
      <c r="C58" s="45">
        <v>0</v>
      </c>
      <c r="D58" s="45"/>
      <c r="E58" s="44"/>
      <c r="F58" s="45"/>
      <c r="G58" s="59"/>
      <c r="H58" s="44"/>
      <c r="I58" s="45"/>
      <c r="J58" s="45"/>
      <c r="K58" s="44"/>
      <c r="L58" s="30"/>
      <c r="M58" s="30"/>
      <c r="N58" s="30"/>
      <c r="O58" s="27"/>
    </row>
    <row r="59" spans="1:15" x14ac:dyDescent="0.25">
      <c r="A59" s="43"/>
      <c r="B59" s="53" t="s">
        <v>13</v>
      </c>
      <c r="C59" s="56"/>
      <c r="D59" s="57">
        <v>0</v>
      </c>
      <c r="E59" s="52">
        <v>56</v>
      </c>
      <c r="F59" s="58">
        <v>0</v>
      </c>
      <c r="G59" s="45"/>
      <c r="H59" s="44"/>
      <c r="I59" s="45"/>
      <c r="J59" s="45"/>
      <c r="K59" s="44"/>
      <c r="L59" s="30"/>
      <c r="M59" s="30"/>
      <c r="N59" s="30"/>
      <c r="O59" s="27"/>
    </row>
    <row r="60" spans="1:15" x14ac:dyDescent="0.25">
      <c r="A60" s="43">
        <v>13</v>
      </c>
      <c r="B60" s="52">
        <v>12</v>
      </c>
      <c r="C60" s="45">
        <v>13.59</v>
      </c>
      <c r="D60" s="45"/>
      <c r="E60" s="53" t="s">
        <v>13</v>
      </c>
      <c r="F60" s="45"/>
      <c r="G60" s="45">
        <v>0</v>
      </c>
      <c r="H60" s="44"/>
      <c r="I60" s="45"/>
      <c r="J60" s="45"/>
      <c r="K60" s="44"/>
      <c r="L60" s="30"/>
      <c r="M60" s="30"/>
      <c r="N60" s="30"/>
      <c r="O60" s="27"/>
    </row>
    <row r="61" spans="1:15" x14ac:dyDescent="0.25">
      <c r="A61" s="43"/>
      <c r="B61" s="53" t="s">
        <v>33</v>
      </c>
      <c r="C61" s="45"/>
      <c r="D61" s="45">
        <v>13.59</v>
      </c>
      <c r="E61" s="44"/>
      <c r="F61" s="45"/>
      <c r="G61" s="45"/>
      <c r="H61" s="44"/>
      <c r="I61" s="45"/>
      <c r="J61" s="45"/>
      <c r="K61" s="44"/>
      <c r="L61" s="72" t="s">
        <v>5</v>
      </c>
      <c r="M61" s="50"/>
      <c r="N61" s="54">
        <v>6</v>
      </c>
      <c r="O61" s="27"/>
    </row>
    <row r="62" spans="1:15" x14ac:dyDescent="0.25">
      <c r="A62" s="43"/>
      <c r="B62" s="44"/>
      <c r="C62" s="45"/>
      <c r="D62" s="45"/>
      <c r="E62" s="44"/>
      <c r="F62" s="45"/>
      <c r="G62" s="45"/>
      <c r="H62" s="44"/>
      <c r="I62" s="45"/>
      <c r="J62" s="45"/>
      <c r="K62" s="44"/>
      <c r="L62" s="72"/>
      <c r="M62" s="50"/>
      <c r="N62" s="55" t="s">
        <v>24</v>
      </c>
      <c r="O62" s="27"/>
    </row>
    <row r="63" spans="1:15" x14ac:dyDescent="0.25">
      <c r="A63" s="43">
        <v>3</v>
      </c>
      <c r="B63" s="52">
        <v>104</v>
      </c>
      <c r="C63" s="45">
        <v>0</v>
      </c>
      <c r="D63" s="45"/>
      <c r="E63" s="44"/>
      <c r="F63" s="45"/>
      <c r="G63" s="45"/>
      <c r="H63" s="44"/>
      <c r="I63" s="45"/>
      <c r="J63" s="45"/>
      <c r="K63" s="44"/>
      <c r="L63" s="30"/>
      <c r="M63" s="30"/>
      <c r="N63" s="30"/>
      <c r="O63" s="27"/>
    </row>
    <row r="64" spans="1:15" x14ac:dyDescent="0.25">
      <c r="A64" s="43"/>
      <c r="B64" s="53" t="s">
        <v>11</v>
      </c>
      <c r="C64" s="56"/>
      <c r="D64" s="57">
        <v>0</v>
      </c>
      <c r="E64" s="52">
        <v>104</v>
      </c>
      <c r="F64" s="45">
        <v>0.46</v>
      </c>
      <c r="G64" s="45"/>
      <c r="H64" s="44"/>
      <c r="I64" s="45"/>
      <c r="J64" s="45"/>
      <c r="K64" s="44"/>
      <c r="L64" s="30"/>
      <c r="M64" s="30"/>
      <c r="N64" s="30"/>
      <c r="O64" s="27"/>
    </row>
    <row r="65" spans="1:15" x14ac:dyDescent="0.25">
      <c r="A65" s="43">
        <v>14</v>
      </c>
      <c r="B65" s="52">
        <v>78</v>
      </c>
      <c r="C65" s="45">
        <v>19.8</v>
      </c>
      <c r="D65" s="45"/>
      <c r="E65" s="53" t="s">
        <v>11</v>
      </c>
      <c r="F65" s="56"/>
      <c r="G65" s="49">
        <v>0.46</v>
      </c>
      <c r="H65" s="44"/>
      <c r="I65" s="45"/>
      <c r="J65" s="45"/>
      <c r="K65" s="44"/>
      <c r="L65" s="30"/>
      <c r="M65" s="30"/>
      <c r="N65" s="30"/>
      <c r="O65" s="27"/>
    </row>
    <row r="66" spans="1:15" x14ac:dyDescent="0.25">
      <c r="A66" s="43"/>
      <c r="B66" s="53" t="s">
        <v>35</v>
      </c>
      <c r="C66" s="45"/>
      <c r="D66" s="45">
        <v>19.8</v>
      </c>
      <c r="E66" s="44"/>
      <c r="F66" s="45"/>
      <c r="G66" s="45"/>
      <c r="H66" s="52">
        <v>30</v>
      </c>
      <c r="I66" s="45">
        <v>0.01</v>
      </c>
      <c r="J66" s="45"/>
      <c r="K66" s="44"/>
      <c r="L66" s="30"/>
      <c r="M66" s="30"/>
      <c r="N66" s="30"/>
      <c r="O66" s="27"/>
    </row>
    <row r="67" spans="1:15" x14ac:dyDescent="0.25">
      <c r="A67" s="43"/>
      <c r="B67" s="44"/>
      <c r="C67" s="45"/>
      <c r="D67" s="45"/>
      <c r="E67" s="44"/>
      <c r="F67" s="45"/>
      <c r="G67" s="45"/>
      <c r="H67" s="53" t="s">
        <v>29</v>
      </c>
      <c r="I67" s="45">
        <v>3.54</v>
      </c>
      <c r="J67" s="45">
        <v>3.55</v>
      </c>
      <c r="K67" s="44"/>
      <c r="L67" s="30"/>
      <c r="M67" s="30"/>
      <c r="N67" s="30"/>
      <c r="O67" s="27"/>
    </row>
    <row r="68" spans="1:15" x14ac:dyDescent="0.25">
      <c r="A68" s="43">
        <v>6</v>
      </c>
      <c r="B68" s="52">
        <v>11</v>
      </c>
      <c r="C68" s="45">
        <v>23.55</v>
      </c>
      <c r="D68" s="45"/>
      <c r="E68" s="44"/>
      <c r="F68" s="45"/>
      <c r="G68" s="59"/>
      <c r="H68" s="44"/>
      <c r="I68" s="45"/>
      <c r="J68" s="45"/>
      <c r="K68" s="44"/>
      <c r="L68" s="30"/>
      <c r="M68" s="30"/>
      <c r="N68" s="30"/>
      <c r="O68" s="27"/>
    </row>
    <row r="69" spans="1:15" x14ac:dyDescent="0.25">
      <c r="A69" s="43"/>
      <c r="B69" s="53" t="s">
        <v>17</v>
      </c>
      <c r="C69" s="56"/>
      <c r="D69" s="57">
        <v>23.55</v>
      </c>
      <c r="E69" s="52">
        <v>30</v>
      </c>
      <c r="F69" s="58">
        <v>0</v>
      </c>
      <c r="G69" s="45"/>
      <c r="H69" s="44"/>
      <c r="I69" s="45"/>
      <c r="J69" s="45"/>
      <c r="K69" s="44"/>
      <c r="L69" s="30"/>
      <c r="M69" s="30"/>
      <c r="N69" s="30"/>
      <c r="O69" s="27"/>
    </row>
    <row r="70" spans="1:15" x14ac:dyDescent="0.25">
      <c r="A70" s="43">
        <v>11</v>
      </c>
      <c r="B70" s="52">
        <v>30</v>
      </c>
      <c r="C70" s="45">
        <v>0</v>
      </c>
      <c r="D70" s="45"/>
      <c r="E70" s="53" t="s">
        <v>29</v>
      </c>
      <c r="F70" s="45"/>
      <c r="G70" s="45">
        <v>0</v>
      </c>
      <c r="H70" s="44"/>
      <c r="I70" s="45"/>
      <c r="J70" s="45"/>
      <c r="K70" s="44"/>
      <c r="L70" s="30"/>
      <c r="M70" s="30"/>
      <c r="N70" s="30"/>
      <c r="O70" s="27"/>
    </row>
    <row r="71" spans="1:15" x14ac:dyDescent="0.25">
      <c r="A71" s="43"/>
      <c r="B71" s="53" t="s">
        <v>29</v>
      </c>
      <c r="C71" s="45"/>
      <c r="D71" s="45">
        <v>0</v>
      </c>
      <c r="E71" s="44"/>
      <c r="F71" s="45"/>
      <c r="G71" s="45"/>
      <c r="H71" s="44"/>
      <c r="I71" s="71" t="s">
        <v>8</v>
      </c>
      <c r="J71" s="51"/>
      <c r="K71" s="54">
        <v>77</v>
      </c>
      <c r="L71" s="30">
        <v>0</v>
      </c>
      <c r="M71" s="30"/>
      <c r="N71" s="30"/>
      <c r="O71" s="27"/>
    </row>
    <row r="72" spans="1:15" x14ac:dyDescent="0.25">
      <c r="A72" s="43"/>
      <c r="B72" s="44"/>
      <c r="C72" s="45"/>
      <c r="D72" s="45"/>
      <c r="E72" s="44"/>
      <c r="F72" s="45"/>
      <c r="G72" s="45"/>
      <c r="H72" s="44"/>
      <c r="I72" s="71"/>
      <c r="J72" s="51"/>
      <c r="K72" s="55" t="s">
        <v>9</v>
      </c>
      <c r="L72" s="30">
        <v>1.54</v>
      </c>
      <c r="M72" s="30">
        <v>1.54</v>
      </c>
      <c r="N72" s="30"/>
      <c r="O72" s="27"/>
    </row>
    <row r="73" spans="1:15" x14ac:dyDescent="0.25">
      <c r="A73" s="43">
        <v>7</v>
      </c>
      <c r="B73" s="52">
        <v>94</v>
      </c>
      <c r="C73" s="45">
        <v>0</v>
      </c>
      <c r="D73" s="45"/>
      <c r="E73" s="44"/>
      <c r="F73" s="45"/>
      <c r="G73" s="45"/>
      <c r="H73" s="44"/>
      <c r="I73" s="45"/>
      <c r="J73" s="45"/>
      <c r="K73" s="44"/>
      <c r="L73" s="30"/>
      <c r="M73" s="30"/>
      <c r="N73" s="30"/>
      <c r="O73" s="27"/>
    </row>
    <row r="74" spans="1:15" x14ac:dyDescent="0.25">
      <c r="A74" s="43"/>
      <c r="B74" s="53" t="s">
        <v>20</v>
      </c>
      <c r="C74" s="56"/>
      <c r="D74" s="57">
        <v>0</v>
      </c>
      <c r="E74" s="52">
        <v>94</v>
      </c>
      <c r="F74" s="45">
        <v>3.84</v>
      </c>
      <c r="G74" s="45"/>
      <c r="H74" s="44"/>
      <c r="I74" s="45"/>
      <c r="J74" s="45"/>
      <c r="K74" s="44"/>
      <c r="L74" s="30"/>
      <c r="M74" s="30"/>
      <c r="N74" s="30"/>
      <c r="O74" s="27"/>
    </row>
    <row r="75" spans="1:15" x14ac:dyDescent="0.25">
      <c r="A75" s="43">
        <v>10</v>
      </c>
      <c r="B75" s="52">
        <v>22</v>
      </c>
      <c r="C75" s="45">
        <v>0.34</v>
      </c>
      <c r="D75" s="45"/>
      <c r="E75" s="53" t="s">
        <v>20</v>
      </c>
      <c r="F75" s="56"/>
      <c r="G75" s="49">
        <v>3.84</v>
      </c>
      <c r="H75" s="44"/>
      <c r="I75" s="45"/>
      <c r="J75" s="45"/>
      <c r="K75" s="44"/>
      <c r="L75" s="30"/>
      <c r="M75" s="30"/>
      <c r="N75" s="30"/>
      <c r="O75" s="27"/>
    </row>
    <row r="76" spans="1:15" x14ac:dyDescent="0.25">
      <c r="A76" s="43"/>
      <c r="B76" s="53" t="s">
        <v>27</v>
      </c>
      <c r="C76" s="45"/>
      <c r="D76" s="45">
        <v>0.34</v>
      </c>
      <c r="E76" s="44"/>
      <c r="F76" s="45"/>
      <c r="G76" s="45"/>
      <c r="H76" s="52">
        <v>77</v>
      </c>
      <c r="I76" s="45">
        <v>0</v>
      </c>
      <c r="J76" s="45"/>
      <c r="K76" s="44"/>
      <c r="L76" s="30"/>
      <c r="M76" s="30"/>
      <c r="N76" s="30"/>
      <c r="O76" s="27"/>
    </row>
    <row r="77" spans="1:15" x14ac:dyDescent="0.25">
      <c r="A77" s="43"/>
      <c r="B77" s="44"/>
      <c r="C77" s="45"/>
      <c r="D77" s="45"/>
      <c r="E77" s="44"/>
      <c r="F77" s="45"/>
      <c r="G77" s="45"/>
      <c r="H77" s="53" t="s">
        <v>9</v>
      </c>
      <c r="I77" s="45">
        <v>0</v>
      </c>
      <c r="J77" s="45">
        <v>0</v>
      </c>
      <c r="K77" s="44"/>
      <c r="L77" s="30"/>
      <c r="M77" s="30"/>
      <c r="N77" s="30"/>
      <c r="O77" s="27"/>
    </row>
    <row r="78" spans="1:15" x14ac:dyDescent="0.25">
      <c r="A78" s="43">
        <v>2</v>
      </c>
      <c r="B78" s="52">
        <v>77</v>
      </c>
      <c r="C78" s="45">
        <v>0</v>
      </c>
      <c r="D78" s="45"/>
      <c r="E78" s="44"/>
      <c r="F78" s="45"/>
      <c r="G78" s="59"/>
      <c r="H78" s="44"/>
      <c r="I78" s="45"/>
      <c r="J78" s="45"/>
      <c r="K78" s="44"/>
      <c r="L78" s="30"/>
      <c r="M78" s="30"/>
      <c r="N78" s="30"/>
      <c r="O78" s="27"/>
    </row>
    <row r="79" spans="1:15" x14ac:dyDescent="0.25">
      <c r="A79" s="43"/>
      <c r="B79" s="53" t="s">
        <v>9</v>
      </c>
      <c r="C79" s="56"/>
      <c r="D79" s="57">
        <v>0</v>
      </c>
      <c r="E79" s="52">
        <v>77</v>
      </c>
      <c r="F79" s="58">
        <v>0</v>
      </c>
      <c r="G79" s="45"/>
      <c r="H79" s="44"/>
      <c r="I79" s="45"/>
      <c r="J79" s="45"/>
      <c r="K79" s="44"/>
      <c r="L79" s="30"/>
      <c r="M79" s="30"/>
      <c r="N79" s="30"/>
      <c r="O79" s="27"/>
    </row>
    <row r="80" spans="1:15" x14ac:dyDescent="0.25">
      <c r="A80" s="43">
        <v>15</v>
      </c>
      <c r="B80" s="52" t="s">
        <v>41</v>
      </c>
      <c r="C80" s="45"/>
      <c r="D80" s="45"/>
      <c r="E80" s="53" t="s">
        <v>9</v>
      </c>
      <c r="F80" s="45"/>
      <c r="G80" s="45">
        <v>0</v>
      </c>
      <c r="H80" s="44"/>
      <c r="I80" s="45"/>
      <c r="J80" s="45"/>
      <c r="K80" s="44"/>
      <c r="L80" s="30"/>
      <c r="M80" s="30"/>
      <c r="N80" s="30"/>
      <c r="O80" s="27"/>
    </row>
    <row r="81" spans="1:15" x14ac:dyDescent="0.25">
      <c r="A81" s="43"/>
      <c r="B81" s="53" t="s">
        <v>41</v>
      </c>
      <c r="C81" s="45"/>
      <c r="D81" s="45" t="s">
        <v>41</v>
      </c>
      <c r="E81" s="44"/>
      <c r="F81" s="45"/>
      <c r="G81" s="45"/>
      <c r="H81" s="44"/>
      <c r="I81" s="45"/>
      <c r="J81" s="45"/>
      <c r="K81" s="44"/>
      <c r="L81" s="30"/>
      <c r="M81" s="30"/>
      <c r="N81" s="30"/>
      <c r="O81" s="27"/>
    </row>
    <row r="82" spans="1:15" x14ac:dyDescent="0.25">
      <c r="A82" s="43"/>
      <c r="B82" s="44"/>
      <c r="C82" s="45"/>
      <c r="D82" s="45"/>
      <c r="E82" s="44"/>
      <c r="F82" s="45"/>
      <c r="G82" s="45"/>
      <c r="H82" s="44"/>
      <c r="I82" s="45"/>
      <c r="J82" s="45"/>
      <c r="K82" s="44"/>
      <c r="L82" s="30"/>
      <c r="M82" s="30"/>
      <c r="N82" s="30"/>
      <c r="O82" s="27"/>
    </row>
    <row r="83" spans="1:15" x14ac:dyDescent="0.25">
      <c r="A83" s="43"/>
      <c r="B83" s="46" t="s">
        <v>42</v>
      </c>
      <c r="C83" s="45"/>
      <c r="D83" s="45"/>
      <c r="E83" s="44"/>
      <c r="F83" s="45"/>
      <c r="G83" s="45"/>
      <c r="H83" s="44"/>
      <c r="I83" s="45"/>
      <c r="J83" s="45"/>
      <c r="K83" s="44"/>
      <c r="L83" s="30"/>
      <c r="M83" s="30"/>
      <c r="N83" s="30"/>
      <c r="O83" s="27"/>
    </row>
    <row r="84" spans="1:15" x14ac:dyDescent="0.25">
      <c r="A84" s="43"/>
      <c r="B84" s="44"/>
      <c r="C84" s="45"/>
      <c r="D84" s="45"/>
      <c r="E84" s="44"/>
      <c r="F84" s="45"/>
      <c r="G84" s="45"/>
      <c r="H84" s="44"/>
      <c r="I84" s="45"/>
      <c r="J84" s="45"/>
      <c r="K84" s="44"/>
      <c r="L84" s="30"/>
      <c r="M84" s="30"/>
      <c r="N84" s="30"/>
      <c r="O84" s="27"/>
    </row>
    <row r="85" spans="1:15" x14ac:dyDescent="0.25">
      <c r="A85" s="43"/>
      <c r="B85" s="52">
        <v>56</v>
      </c>
      <c r="C85" s="45">
        <v>0</v>
      </c>
      <c r="D85" s="45"/>
      <c r="E85" s="44"/>
      <c r="F85" s="45"/>
      <c r="G85" s="45"/>
      <c r="H85" s="44"/>
      <c r="I85" s="45"/>
      <c r="J85" s="45"/>
      <c r="K85" s="44"/>
      <c r="L85" s="30"/>
      <c r="M85" s="30"/>
      <c r="N85" s="30"/>
      <c r="O85" s="27"/>
    </row>
    <row r="86" spans="1:15" x14ac:dyDescent="0.25">
      <c r="A86" s="43"/>
      <c r="B86" s="53" t="s">
        <v>13</v>
      </c>
      <c r="C86" s="45"/>
      <c r="D86" s="45">
        <v>0</v>
      </c>
      <c r="E86" s="54">
        <v>56</v>
      </c>
      <c r="F86" s="45"/>
      <c r="G86" s="45"/>
      <c r="H86" s="44"/>
      <c r="I86" s="45"/>
      <c r="J86" s="45"/>
      <c r="K86" s="44"/>
      <c r="L86" s="30"/>
      <c r="M86" s="30"/>
      <c r="N86" s="30"/>
      <c r="O86" s="27"/>
    </row>
    <row r="87" spans="1:15" x14ac:dyDescent="0.25">
      <c r="A87" s="43"/>
      <c r="B87" s="52">
        <v>30</v>
      </c>
      <c r="C87" s="45">
        <v>1.25</v>
      </c>
      <c r="D87" s="45"/>
      <c r="E87" s="55" t="s">
        <v>13</v>
      </c>
      <c r="F87" s="45"/>
      <c r="G87" s="45"/>
      <c r="H87" s="44"/>
      <c r="I87" s="45"/>
      <c r="J87" s="45"/>
      <c r="K87" s="44"/>
      <c r="L87" s="30"/>
      <c r="M87" s="30"/>
      <c r="N87" s="30"/>
      <c r="O87" s="27"/>
    </row>
    <row r="88" spans="1:15" x14ac:dyDescent="0.25">
      <c r="A88" s="47"/>
      <c r="B88" s="53" t="s">
        <v>29</v>
      </c>
      <c r="C88" s="49"/>
      <c r="D88" s="49">
        <v>1.25</v>
      </c>
      <c r="E88" s="48"/>
      <c r="F88" s="49"/>
      <c r="G88" s="49"/>
      <c r="H88" s="48"/>
      <c r="I88" s="49"/>
      <c r="J88" s="49"/>
      <c r="K88" s="48"/>
      <c r="L88" s="40"/>
      <c r="M88" s="40"/>
      <c r="N88" s="40"/>
      <c r="O88" s="41"/>
    </row>
    <row r="91" spans="1:15" x14ac:dyDescent="0.25">
      <c r="A91" s="69" t="s">
        <v>81</v>
      </c>
      <c r="B91" s="70"/>
      <c r="C91" s="70"/>
      <c r="D91" s="70"/>
      <c r="E91" s="70"/>
      <c r="F91" s="70"/>
      <c r="G91" s="70"/>
      <c r="H91" s="70"/>
      <c r="I91" s="19"/>
      <c r="J91" s="19"/>
      <c r="K91" s="61"/>
    </row>
    <row r="92" spans="1:15" x14ac:dyDescent="0.25">
      <c r="A92" s="43"/>
      <c r="B92" s="44"/>
      <c r="C92" s="45"/>
      <c r="D92" s="45"/>
      <c r="E92" s="44"/>
      <c r="F92" s="45"/>
      <c r="G92" s="45"/>
      <c r="H92" s="44"/>
      <c r="I92" s="45"/>
      <c r="J92" s="45"/>
      <c r="K92" s="62"/>
    </row>
    <row r="93" spans="1:15" x14ac:dyDescent="0.25">
      <c r="A93" s="43"/>
      <c r="B93" s="52">
        <v>79</v>
      </c>
      <c r="C93" s="45">
        <v>1.41</v>
      </c>
      <c r="D93" s="45"/>
      <c r="E93" s="44"/>
      <c r="F93" s="45"/>
      <c r="G93" s="45"/>
      <c r="H93" s="44"/>
      <c r="I93" s="30"/>
      <c r="J93" s="30"/>
      <c r="K93" s="27" t="s">
        <v>40</v>
      </c>
    </row>
    <row r="94" spans="1:15" x14ac:dyDescent="0.25">
      <c r="A94" s="43"/>
      <c r="B94" s="53" t="s">
        <v>54</v>
      </c>
      <c r="C94" s="45">
        <v>0</v>
      </c>
      <c r="D94" s="45">
        <v>1.41</v>
      </c>
      <c r="E94" s="44"/>
      <c r="F94" s="45"/>
      <c r="G94" s="45"/>
      <c r="H94" s="44"/>
      <c r="I94" s="73" t="s">
        <v>84</v>
      </c>
      <c r="J94" s="73"/>
      <c r="K94" s="27">
        <v>1.4152000000000002</v>
      </c>
    </row>
    <row r="95" spans="1:15" x14ac:dyDescent="0.25">
      <c r="A95" s="43"/>
      <c r="B95" s="44"/>
      <c r="C95" s="60"/>
      <c r="D95" s="45"/>
      <c r="E95" s="44"/>
      <c r="F95" s="45"/>
      <c r="G95" s="45"/>
      <c r="H95" s="44"/>
      <c r="I95" s="30"/>
      <c r="J95" s="30"/>
      <c r="K95" s="27"/>
    </row>
    <row r="96" spans="1:15" x14ac:dyDescent="0.25">
      <c r="A96" s="43"/>
      <c r="B96" s="44"/>
      <c r="C96" s="45"/>
      <c r="D96" s="60"/>
      <c r="E96" s="44"/>
      <c r="F96" s="45"/>
      <c r="G96" s="45"/>
      <c r="H96" s="44"/>
      <c r="I96" s="30"/>
      <c r="J96" s="30"/>
      <c r="K96" s="27"/>
    </row>
    <row r="97" spans="1:11" x14ac:dyDescent="0.25">
      <c r="A97" s="43"/>
      <c r="B97" s="44"/>
      <c r="C97" s="71" t="s">
        <v>8</v>
      </c>
      <c r="D97" s="51"/>
      <c r="E97" s="54">
        <v>81</v>
      </c>
      <c r="F97" s="45">
        <v>0</v>
      </c>
      <c r="G97" s="45"/>
      <c r="H97" s="44"/>
      <c r="I97" s="30"/>
      <c r="J97" s="30"/>
      <c r="K97" s="27"/>
    </row>
    <row r="98" spans="1:11" x14ac:dyDescent="0.25">
      <c r="A98" s="43"/>
      <c r="B98" s="44"/>
      <c r="C98" s="71"/>
      <c r="D98" s="51"/>
      <c r="E98" s="55" t="s">
        <v>57</v>
      </c>
      <c r="F98" s="45">
        <v>3.68</v>
      </c>
      <c r="G98" s="45">
        <v>3.68</v>
      </c>
      <c r="H98" s="44"/>
      <c r="I98" s="30"/>
      <c r="J98" s="30"/>
      <c r="K98" s="27"/>
    </row>
    <row r="99" spans="1:11" x14ac:dyDescent="0.25">
      <c r="A99" s="43"/>
      <c r="B99" s="44"/>
      <c r="C99" s="45"/>
      <c r="D99" s="59"/>
      <c r="E99" s="44"/>
      <c r="F99" s="45"/>
      <c r="G99" s="45"/>
      <c r="H99" s="44"/>
      <c r="I99" s="30"/>
      <c r="J99" s="30"/>
      <c r="K99" s="27"/>
    </row>
    <row r="100" spans="1:11" x14ac:dyDescent="0.25">
      <c r="A100" s="43"/>
      <c r="B100" s="44"/>
      <c r="C100" s="59"/>
      <c r="D100" s="45"/>
      <c r="E100" s="44"/>
      <c r="F100" s="45"/>
      <c r="G100" s="45"/>
      <c r="H100" s="44"/>
      <c r="I100" s="30"/>
      <c r="J100" s="30"/>
      <c r="K100" s="27"/>
    </row>
    <row r="101" spans="1:11" x14ac:dyDescent="0.25">
      <c r="A101" s="43"/>
      <c r="B101" s="52">
        <v>81</v>
      </c>
      <c r="C101" s="45">
        <v>0</v>
      </c>
      <c r="D101" s="45"/>
      <c r="E101" s="44"/>
      <c r="F101" s="45"/>
      <c r="G101" s="45"/>
      <c r="H101" s="44"/>
      <c r="I101" s="30"/>
      <c r="J101" s="30"/>
      <c r="K101" s="27"/>
    </row>
    <row r="102" spans="1:11" x14ac:dyDescent="0.25">
      <c r="A102" s="43"/>
      <c r="B102" s="53" t="s">
        <v>57</v>
      </c>
      <c r="C102" s="45">
        <v>0.02</v>
      </c>
      <c r="D102" s="45">
        <v>0.02</v>
      </c>
      <c r="E102" s="44"/>
      <c r="F102" s="45"/>
      <c r="G102" s="45"/>
      <c r="H102" s="44"/>
      <c r="I102" s="30"/>
      <c r="J102" s="30"/>
      <c r="K102" s="27"/>
    </row>
    <row r="103" spans="1:11" x14ac:dyDescent="0.25">
      <c r="A103" s="43"/>
      <c r="B103" s="44"/>
      <c r="C103" s="45"/>
      <c r="D103" s="45"/>
      <c r="E103" s="44"/>
      <c r="F103" s="45"/>
      <c r="G103" s="45"/>
      <c r="H103" s="44"/>
      <c r="I103" s="30"/>
      <c r="J103" s="30"/>
      <c r="K103" s="27"/>
    </row>
    <row r="104" spans="1:11" x14ac:dyDescent="0.25">
      <c r="A104" s="43"/>
      <c r="B104" s="44"/>
      <c r="C104" s="45"/>
      <c r="D104" s="45"/>
      <c r="E104" s="44"/>
      <c r="F104" s="45"/>
      <c r="G104" s="45"/>
      <c r="H104" s="44"/>
      <c r="I104" s="30"/>
      <c r="J104" s="30"/>
      <c r="K104" s="27"/>
    </row>
    <row r="105" spans="1:11" x14ac:dyDescent="0.25">
      <c r="A105" s="43"/>
      <c r="B105" s="44"/>
      <c r="C105" s="45"/>
      <c r="D105" s="45"/>
      <c r="E105" s="44"/>
      <c r="F105" s="71" t="s">
        <v>5</v>
      </c>
      <c r="G105" s="51"/>
      <c r="H105" s="54">
        <v>7</v>
      </c>
      <c r="I105" s="30"/>
      <c r="J105" s="30"/>
      <c r="K105" s="27"/>
    </row>
    <row r="106" spans="1:11" x14ac:dyDescent="0.25">
      <c r="A106" s="43"/>
      <c r="B106" s="44"/>
      <c r="C106" s="45"/>
      <c r="D106" s="45"/>
      <c r="E106" s="44"/>
      <c r="F106" s="71"/>
      <c r="G106" s="51"/>
      <c r="H106" s="55" t="s">
        <v>56</v>
      </c>
      <c r="I106" s="30"/>
      <c r="J106" s="30"/>
      <c r="K106" s="27"/>
    </row>
    <row r="107" spans="1:11" x14ac:dyDescent="0.25">
      <c r="A107" s="43"/>
      <c r="B107" s="44"/>
      <c r="C107" s="45"/>
      <c r="D107" s="45"/>
      <c r="E107" s="44"/>
      <c r="F107" s="45"/>
      <c r="G107" s="45"/>
      <c r="H107" s="44"/>
      <c r="I107" s="30"/>
      <c r="J107" s="30"/>
      <c r="K107" s="27"/>
    </row>
    <row r="108" spans="1:11" x14ac:dyDescent="0.25">
      <c r="A108" s="43"/>
      <c r="B108" s="44"/>
      <c r="C108" s="45"/>
      <c r="D108" s="45"/>
      <c r="E108" s="44"/>
      <c r="F108" s="45"/>
      <c r="G108" s="45"/>
      <c r="H108" s="44"/>
      <c r="I108" s="30"/>
      <c r="J108" s="30"/>
      <c r="K108" s="27"/>
    </row>
    <row r="109" spans="1:11" x14ac:dyDescent="0.25">
      <c r="A109" s="43"/>
      <c r="B109" s="52">
        <v>7</v>
      </c>
      <c r="C109" s="45">
        <v>0</v>
      </c>
      <c r="D109" s="45"/>
      <c r="E109" s="44"/>
      <c r="F109" s="45"/>
      <c r="G109" s="45"/>
      <c r="H109" s="44"/>
      <c r="I109" s="30"/>
      <c r="J109" s="30"/>
      <c r="K109" s="27"/>
    </row>
    <row r="110" spans="1:11" x14ac:dyDescent="0.25">
      <c r="A110" s="43"/>
      <c r="B110" s="53" t="s">
        <v>56</v>
      </c>
      <c r="C110" s="45">
        <v>0</v>
      </c>
      <c r="D110" s="45">
        <v>0</v>
      </c>
      <c r="E110" s="44"/>
      <c r="F110" s="45"/>
      <c r="G110" s="45"/>
      <c r="H110" s="44"/>
      <c r="I110" s="30"/>
      <c r="J110" s="30"/>
      <c r="K110" s="27"/>
    </row>
    <row r="111" spans="1:11" x14ac:dyDescent="0.25">
      <c r="A111" s="43"/>
      <c r="B111" s="44"/>
      <c r="C111" s="60"/>
      <c r="D111" s="45"/>
      <c r="E111" s="44"/>
      <c r="F111" s="45"/>
      <c r="G111" s="45"/>
      <c r="H111" s="44"/>
      <c r="I111" s="30"/>
      <c r="J111" s="30"/>
      <c r="K111" s="27"/>
    </row>
    <row r="112" spans="1:11" x14ac:dyDescent="0.25">
      <c r="A112" s="43"/>
      <c r="B112" s="44"/>
      <c r="C112" s="45"/>
      <c r="D112" s="60"/>
      <c r="E112" s="44"/>
      <c r="F112" s="45"/>
      <c r="G112" s="45"/>
      <c r="H112" s="44"/>
      <c r="I112" s="30"/>
      <c r="J112" s="30"/>
      <c r="K112" s="27"/>
    </row>
    <row r="113" spans="1:11" x14ac:dyDescent="0.25">
      <c r="A113" s="43"/>
      <c r="B113" s="44"/>
      <c r="C113" s="45"/>
      <c r="D113" s="45"/>
      <c r="E113" s="52">
        <v>7</v>
      </c>
      <c r="F113" s="45">
        <v>1.41</v>
      </c>
      <c r="G113" s="45"/>
      <c r="H113" s="44"/>
      <c r="I113" s="30"/>
      <c r="J113" s="30"/>
      <c r="K113" s="27"/>
    </row>
    <row r="114" spans="1:11" x14ac:dyDescent="0.25">
      <c r="A114" s="43"/>
      <c r="B114" s="44"/>
      <c r="C114" s="45"/>
      <c r="D114" s="45"/>
      <c r="E114" s="53" t="s">
        <v>56</v>
      </c>
      <c r="F114" s="45">
        <v>0</v>
      </c>
      <c r="G114" s="45">
        <v>1.41</v>
      </c>
      <c r="H114" s="44"/>
      <c r="I114" s="30"/>
      <c r="J114" s="30"/>
      <c r="K114" s="27"/>
    </row>
    <row r="115" spans="1:11" x14ac:dyDescent="0.25">
      <c r="A115" s="43"/>
      <c r="B115" s="44"/>
      <c r="C115" s="45"/>
      <c r="D115" s="59"/>
      <c r="E115" s="44"/>
      <c r="F115" s="45"/>
      <c r="G115" s="45"/>
      <c r="H115" s="44"/>
      <c r="I115" s="30"/>
      <c r="J115" s="30"/>
      <c r="K115" s="27"/>
    </row>
    <row r="116" spans="1:11" x14ac:dyDescent="0.25">
      <c r="A116" s="43"/>
      <c r="B116" s="44"/>
      <c r="C116" s="59"/>
      <c r="D116" s="45"/>
      <c r="E116" s="44"/>
      <c r="F116" s="45"/>
      <c r="G116" s="45"/>
      <c r="H116" s="44"/>
      <c r="I116" s="30"/>
      <c r="J116" s="30"/>
      <c r="K116" s="27"/>
    </row>
    <row r="117" spans="1:11" x14ac:dyDescent="0.25">
      <c r="A117" s="43"/>
      <c r="B117" s="52">
        <v>68</v>
      </c>
      <c r="C117" s="45">
        <v>1.41</v>
      </c>
      <c r="D117" s="45"/>
      <c r="E117" s="44"/>
      <c r="F117" s="45"/>
      <c r="G117" s="45"/>
      <c r="H117" s="44"/>
      <c r="I117" s="30"/>
      <c r="J117" s="30"/>
      <c r="K117" s="27"/>
    </row>
    <row r="118" spans="1:11" x14ac:dyDescent="0.25">
      <c r="A118" s="43"/>
      <c r="B118" s="53" t="s">
        <v>55</v>
      </c>
      <c r="C118" s="45">
        <v>6.11</v>
      </c>
      <c r="D118" s="45">
        <v>7.5200000000000005</v>
      </c>
      <c r="E118" s="44"/>
      <c r="F118" s="45"/>
      <c r="G118" s="45"/>
      <c r="H118" s="44"/>
      <c r="I118" s="30"/>
      <c r="J118" s="30"/>
      <c r="K118" s="27"/>
    </row>
    <row r="119" spans="1:11" x14ac:dyDescent="0.25">
      <c r="A119" s="43"/>
      <c r="B119" s="44" t="s">
        <v>41</v>
      </c>
      <c r="C119" s="45"/>
      <c r="D119" s="45" t="s">
        <v>41</v>
      </c>
      <c r="E119" s="44"/>
      <c r="F119" s="45"/>
      <c r="G119" s="45"/>
      <c r="H119" s="44"/>
      <c r="I119" s="45"/>
      <c r="J119" s="45"/>
      <c r="K119" s="62"/>
    </row>
    <row r="120" spans="1:11" x14ac:dyDescent="0.25">
      <c r="A120" s="43"/>
      <c r="B120" s="44"/>
      <c r="C120" s="45"/>
      <c r="D120" s="45"/>
      <c r="E120" s="44"/>
      <c r="F120" s="45"/>
      <c r="G120" s="45"/>
      <c r="H120" s="44"/>
      <c r="I120" s="45"/>
      <c r="J120" s="45"/>
      <c r="K120" s="62"/>
    </row>
    <row r="121" spans="1:11" x14ac:dyDescent="0.25">
      <c r="A121" s="43"/>
      <c r="B121" s="44"/>
      <c r="C121" s="45"/>
      <c r="D121" s="45"/>
      <c r="E121" s="44"/>
      <c r="F121" s="45"/>
      <c r="G121" s="45"/>
      <c r="H121" s="44"/>
      <c r="I121" s="45"/>
      <c r="J121" s="45"/>
      <c r="K121" s="62"/>
    </row>
    <row r="122" spans="1:11" x14ac:dyDescent="0.25">
      <c r="A122" s="43"/>
      <c r="B122" s="44"/>
      <c r="C122" s="45"/>
      <c r="D122" s="45"/>
      <c r="E122" s="44"/>
      <c r="F122" s="45"/>
      <c r="G122" s="45"/>
      <c r="H122" s="44"/>
      <c r="I122" s="45"/>
      <c r="J122" s="45"/>
      <c r="K122" s="62"/>
    </row>
    <row r="123" spans="1:11" x14ac:dyDescent="0.25">
      <c r="A123" s="43"/>
      <c r="B123" s="46" t="s">
        <v>42</v>
      </c>
      <c r="C123" s="45"/>
      <c r="D123" s="45"/>
      <c r="E123" s="44"/>
      <c r="F123" s="45"/>
      <c r="G123" s="45"/>
      <c r="H123" s="44"/>
      <c r="I123" s="45"/>
      <c r="J123" s="45"/>
      <c r="K123" s="62"/>
    </row>
    <row r="124" spans="1:11" x14ac:dyDescent="0.25">
      <c r="A124" s="43"/>
      <c r="B124" s="44"/>
      <c r="C124" s="45"/>
      <c r="D124" s="45"/>
      <c r="E124" s="44"/>
      <c r="F124" s="45"/>
      <c r="G124" s="45"/>
      <c r="H124" s="44"/>
      <c r="I124" s="45"/>
      <c r="J124" s="45"/>
      <c r="K124" s="62"/>
    </row>
    <row r="125" spans="1:11" x14ac:dyDescent="0.25">
      <c r="A125" s="43"/>
      <c r="B125" s="52">
        <v>79</v>
      </c>
      <c r="C125" s="45">
        <v>0</v>
      </c>
      <c r="D125" s="45"/>
      <c r="E125" s="44"/>
      <c r="F125" s="45"/>
      <c r="G125" s="45"/>
      <c r="H125" s="44"/>
      <c r="I125" s="45"/>
      <c r="J125" s="45"/>
      <c r="K125" s="62"/>
    </row>
    <row r="126" spans="1:11" x14ac:dyDescent="0.25">
      <c r="A126" s="43"/>
      <c r="B126" s="53" t="s">
        <v>54</v>
      </c>
      <c r="C126" s="45">
        <v>0</v>
      </c>
      <c r="D126" s="45">
        <v>0</v>
      </c>
      <c r="E126" s="54">
        <v>79</v>
      </c>
      <c r="F126" s="45"/>
      <c r="G126" s="45"/>
      <c r="H126" s="44"/>
      <c r="I126" s="45"/>
      <c r="J126" s="45"/>
      <c r="K126" s="62"/>
    </row>
    <row r="127" spans="1:11" x14ac:dyDescent="0.25">
      <c r="A127" s="43"/>
      <c r="B127" s="52">
        <v>68</v>
      </c>
      <c r="C127" s="45">
        <v>1.41</v>
      </c>
      <c r="D127" s="45"/>
      <c r="E127" s="55" t="s">
        <v>54</v>
      </c>
      <c r="F127" s="45"/>
      <c r="G127" s="45"/>
      <c r="H127" s="44"/>
      <c r="I127" s="45"/>
      <c r="J127" s="45"/>
      <c r="K127" s="62"/>
    </row>
    <row r="128" spans="1:11" x14ac:dyDescent="0.25">
      <c r="A128" s="47"/>
      <c r="B128" s="53" t="s">
        <v>55</v>
      </c>
      <c r="C128" s="49">
        <v>0.86</v>
      </c>
      <c r="D128" s="49">
        <v>2.27</v>
      </c>
      <c r="E128" s="48"/>
      <c r="F128" s="49"/>
      <c r="G128" s="49"/>
      <c r="H128" s="48"/>
      <c r="I128" s="49"/>
      <c r="J128" s="49"/>
      <c r="K128" s="63"/>
    </row>
    <row r="130" spans="1:10" x14ac:dyDescent="0.25">
      <c r="A130" s="69" t="s">
        <v>82</v>
      </c>
      <c r="B130" s="70"/>
      <c r="C130" s="70"/>
      <c r="D130" s="70"/>
      <c r="E130" s="70"/>
      <c r="F130" s="70"/>
      <c r="G130" s="70"/>
      <c r="H130" s="70"/>
      <c r="I130" s="19"/>
      <c r="J130" s="64"/>
    </row>
    <row r="131" spans="1:10" x14ac:dyDescent="0.25">
      <c r="A131" s="43"/>
      <c r="B131" s="44"/>
      <c r="C131" s="45"/>
      <c r="D131" s="45"/>
      <c r="E131" s="44"/>
      <c r="F131" s="45"/>
      <c r="G131" s="45"/>
      <c r="H131" s="30" t="s">
        <v>39</v>
      </c>
      <c r="I131" s="30"/>
      <c r="J131" s="27"/>
    </row>
    <row r="132" spans="1:10" x14ac:dyDescent="0.25">
      <c r="A132" s="43"/>
      <c r="B132" s="52">
        <v>3</v>
      </c>
      <c r="C132" s="45">
        <v>0</v>
      </c>
      <c r="D132" s="45"/>
      <c r="E132" s="44"/>
      <c r="F132" s="45"/>
      <c r="G132" s="45"/>
      <c r="H132" s="30" t="s">
        <v>40</v>
      </c>
      <c r="I132" s="30"/>
      <c r="J132" s="27"/>
    </row>
    <row r="133" spans="1:10" x14ac:dyDescent="0.25">
      <c r="A133" s="43"/>
      <c r="B133" s="53" t="s">
        <v>59</v>
      </c>
      <c r="C133" s="45">
        <v>0</v>
      </c>
      <c r="D133" s="45">
        <v>0</v>
      </c>
      <c r="E133" s="44"/>
      <c r="F133" s="45"/>
      <c r="G133" s="45"/>
      <c r="H133" s="25" t="s">
        <v>84</v>
      </c>
      <c r="I133" s="30">
        <v>1.0316000000000001</v>
      </c>
      <c r="J133" s="27"/>
    </row>
    <row r="134" spans="1:10" x14ac:dyDescent="0.25">
      <c r="A134" s="43"/>
      <c r="B134" s="44"/>
      <c r="C134" s="60"/>
      <c r="D134" s="45"/>
      <c r="E134" s="44"/>
      <c r="F134" s="45"/>
      <c r="G134" s="45"/>
      <c r="H134" s="44"/>
      <c r="I134" s="30"/>
      <c r="J134" s="27"/>
    </row>
    <row r="135" spans="1:10" x14ac:dyDescent="0.25">
      <c r="A135" s="43"/>
      <c r="B135" s="44"/>
      <c r="C135" s="45"/>
      <c r="D135" s="60"/>
      <c r="E135" s="44"/>
      <c r="F135" s="45"/>
      <c r="G135" s="45"/>
      <c r="H135" s="44"/>
      <c r="I135" s="30"/>
      <c r="J135" s="27"/>
    </row>
    <row r="136" spans="1:10" x14ac:dyDescent="0.25">
      <c r="A136" s="43"/>
      <c r="B136" s="44"/>
      <c r="C136" s="45"/>
      <c r="D136" s="45"/>
      <c r="E136" s="52">
        <v>3</v>
      </c>
      <c r="F136" s="45">
        <v>0.56000000000000005</v>
      </c>
      <c r="G136" s="45"/>
      <c r="H136" s="44"/>
      <c r="I136" s="30"/>
      <c r="J136" s="27"/>
    </row>
    <row r="137" spans="1:10" x14ac:dyDescent="0.25">
      <c r="A137" s="43"/>
      <c r="B137" s="44"/>
      <c r="C137" s="45"/>
      <c r="D137" s="45"/>
      <c r="E137" s="53" t="s">
        <v>59</v>
      </c>
      <c r="F137" s="45">
        <v>0</v>
      </c>
      <c r="G137" s="45">
        <v>0.56000000000000005</v>
      </c>
      <c r="H137" s="44"/>
      <c r="I137" s="30"/>
      <c r="J137" s="27"/>
    </row>
    <row r="138" spans="1:10" x14ac:dyDescent="0.25">
      <c r="A138" s="43"/>
      <c r="B138" s="44"/>
      <c r="C138" s="45"/>
      <c r="D138" s="59"/>
      <c r="E138" s="44"/>
      <c r="F138" s="45"/>
      <c r="G138" s="45"/>
      <c r="H138" s="44"/>
      <c r="I138" s="30"/>
      <c r="J138" s="27"/>
    </row>
    <row r="139" spans="1:10" x14ac:dyDescent="0.25">
      <c r="A139" s="43"/>
      <c r="B139" s="44"/>
      <c r="C139" s="59"/>
      <c r="D139" s="45"/>
      <c r="E139" s="44"/>
      <c r="F139" s="45"/>
      <c r="G139" s="45"/>
      <c r="H139" s="44"/>
      <c r="I139" s="30"/>
      <c r="J139" s="27"/>
    </row>
    <row r="140" spans="1:10" x14ac:dyDescent="0.25">
      <c r="A140" s="43"/>
      <c r="B140" s="52">
        <v>80</v>
      </c>
      <c r="C140" s="45">
        <v>1.03</v>
      </c>
      <c r="D140" s="45"/>
      <c r="E140" s="44"/>
      <c r="F140" s="45"/>
      <c r="G140" s="45"/>
      <c r="H140" s="44"/>
      <c r="I140" s="30"/>
      <c r="J140" s="27"/>
    </row>
    <row r="141" spans="1:10" x14ac:dyDescent="0.25">
      <c r="A141" s="43"/>
      <c r="B141" s="53" t="s">
        <v>62</v>
      </c>
      <c r="C141" s="45">
        <v>10.41</v>
      </c>
      <c r="D141" s="45">
        <v>11.44</v>
      </c>
      <c r="E141" s="44"/>
      <c r="F141" s="45"/>
      <c r="G141" s="45"/>
      <c r="H141" s="44"/>
      <c r="I141" s="30"/>
      <c r="J141" s="27"/>
    </row>
    <row r="142" spans="1:10" x14ac:dyDescent="0.25">
      <c r="A142" s="43"/>
      <c r="B142" s="44"/>
      <c r="C142" s="45"/>
      <c r="D142" s="45"/>
      <c r="E142" s="44"/>
      <c r="F142" s="45"/>
      <c r="G142" s="45"/>
      <c r="H142" s="44"/>
      <c r="I142" s="30"/>
      <c r="J142" s="27"/>
    </row>
    <row r="143" spans="1:10" x14ac:dyDescent="0.25">
      <c r="A143" s="43"/>
      <c r="B143" s="44"/>
      <c r="C143" s="45"/>
      <c r="D143" s="45"/>
      <c r="E143" s="44"/>
      <c r="F143" s="45"/>
      <c r="G143" s="45"/>
      <c r="H143" s="44"/>
      <c r="I143" s="30"/>
      <c r="J143" s="27"/>
    </row>
    <row r="144" spans="1:10" x14ac:dyDescent="0.25">
      <c r="A144" s="43"/>
      <c r="B144" s="44"/>
      <c r="C144" s="45"/>
      <c r="D144" s="45"/>
      <c r="E144" s="44"/>
      <c r="F144" s="71" t="s">
        <v>5</v>
      </c>
      <c r="G144" s="51"/>
      <c r="H144" s="54">
        <v>3</v>
      </c>
      <c r="I144" s="30"/>
      <c r="J144" s="27"/>
    </row>
    <row r="145" spans="1:10" x14ac:dyDescent="0.25">
      <c r="A145" s="43"/>
      <c r="B145" s="44"/>
      <c r="C145" s="45"/>
      <c r="D145" s="45"/>
      <c r="E145" s="44"/>
      <c r="F145" s="71"/>
      <c r="G145" s="51"/>
      <c r="H145" s="55" t="s">
        <v>59</v>
      </c>
      <c r="I145" s="30"/>
      <c r="J145" s="27"/>
    </row>
    <row r="146" spans="1:10" x14ac:dyDescent="0.25">
      <c r="A146" s="43"/>
      <c r="B146" s="44"/>
      <c r="C146" s="45"/>
      <c r="D146" s="45"/>
      <c r="E146" s="44"/>
      <c r="F146" s="45"/>
      <c r="G146" s="45"/>
      <c r="H146" s="44"/>
      <c r="I146" s="30"/>
      <c r="J146" s="27"/>
    </row>
    <row r="147" spans="1:10" x14ac:dyDescent="0.25">
      <c r="A147" s="43"/>
      <c r="B147" s="44"/>
      <c r="C147" s="45"/>
      <c r="D147" s="45"/>
      <c r="E147" s="44"/>
      <c r="F147" s="45"/>
      <c r="G147" s="45"/>
      <c r="H147" s="44"/>
      <c r="I147" s="30"/>
      <c r="J147" s="27"/>
    </row>
    <row r="148" spans="1:10" x14ac:dyDescent="0.25">
      <c r="A148" s="43"/>
      <c r="B148" s="52">
        <v>41</v>
      </c>
      <c r="C148" s="45">
        <v>0</v>
      </c>
      <c r="D148" s="45"/>
      <c r="E148" s="44"/>
      <c r="F148" s="45"/>
      <c r="G148" s="45"/>
      <c r="H148" s="44"/>
      <c r="I148" s="30"/>
      <c r="J148" s="27"/>
    </row>
    <row r="149" spans="1:10" x14ac:dyDescent="0.25">
      <c r="A149" s="43"/>
      <c r="B149" s="53" t="s">
        <v>61</v>
      </c>
      <c r="C149" s="45">
        <v>0</v>
      </c>
      <c r="D149" s="45">
        <v>0</v>
      </c>
      <c r="E149" s="44"/>
      <c r="F149" s="45"/>
      <c r="G149" s="45"/>
      <c r="H149" s="44"/>
      <c r="I149" s="30"/>
      <c r="J149" s="27"/>
    </row>
    <row r="150" spans="1:10" x14ac:dyDescent="0.25">
      <c r="A150" s="43"/>
      <c r="B150" s="44"/>
      <c r="C150" s="60"/>
      <c r="D150" s="45"/>
      <c r="E150" s="44"/>
      <c r="F150" s="45"/>
      <c r="G150" s="45"/>
      <c r="H150" s="44"/>
      <c r="I150" s="30"/>
      <c r="J150" s="27"/>
    </row>
    <row r="151" spans="1:10" x14ac:dyDescent="0.25">
      <c r="A151" s="43"/>
      <c r="B151" s="44"/>
      <c r="C151" s="45"/>
      <c r="D151" s="60"/>
      <c r="E151" s="44"/>
      <c r="F151" s="45"/>
      <c r="G151" s="45"/>
      <c r="H151" s="44"/>
      <c r="I151" s="30"/>
      <c r="J151" s="27"/>
    </row>
    <row r="152" spans="1:10" x14ac:dyDescent="0.25">
      <c r="A152" s="43"/>
      <c r="B152" s="44"/>
      <c r="C152" s="71" t="s">
        <v>8</v>
      </c>
      <c r="D152" s="51"/>
      <c r="E152" s="54">
        <v>41</v>
      </c>
      <c r="F152" s="45">
        <v>0</v>
      </c>
      <c r="G152" s="45"/>
      <c r="H152" s="44"/>
      <c r="I152" s="30"/>
      <c r="J152" s="27"/>
    </row>
    <row r="153" spans="1:10" x14ac:dyDescent="0.25">
      <c r="A153" s="43"/>
      <c r="B153" s="44"/>
      <c r="C153" s="71"/>
      <c r="D153" s="51"/>
      <c r="E153" s="55" t="s">
        <v>61</v>
      </c>
      <c r="F153" s="45">
        <v>0.7</v>
      </c>
      <c r="G153" s="45">
        <v>0.7</v>
      </c>
      <c r="H153" s="44"/>
      <c r="I153" s="30"/>
      <c r="J153" s="27"/>
    </row>
    <row r="154" spans="1:10" x14ac:dyDescent="0.25">
      <c r="A154" s="43"/>
      <c r="B154" s="44"/>
      <c r="C154" s="45"/>
      <c r="D154" s="59"/>
      <c r="E154" s="44"/>
      <c r="F154" s="45"/>
      <c r="G154" s="45"/>
      <c r="H154" s="44"/>
      <c r="I154" s="30"/>
      <c r="J154" s="27"/>
    </row>
    <row r="155" spans="1:10" x14ac:dyDescent="0.25">
      <c r="A155" s="43"/>
      <c r="B155" s="44"/>
      <c r="C155" s="59"/>
      <c r="D155" s="45"/>
      <c r="E155" s="44"/>
      <c r="F155" s="45"/>
      <c r="G155" s="45"/>
      <c r="H155" s="44"/>
      <c r="I155" s="30"/>
      <c r="J155" s="27"/>
    </row>
    <row r="156" spans="1:10" x14ac:dyDescent="0.25">
      <c r="A156" s="43"/>
      <c r="B156" s="52">
        <v>40</v>
      </c>
      <c r="C156" s="45">
        <v>0.19</v>
      </c>
      <c r="D156" s="45"/>
      <c r="E156" s="44"/>
      <c r="F156" s="45"/>
      <c r="G156" s="45"/>
      <c r="H156" s="44"/>
      <c r="I156" s="30"/>
      <c r="J156" s="27"/>
    </row>
    <row r="157" spans="1:10" x14ac:dyDescent="0.25">
      <c r="A157" s="43"/>
      <c r="B157" s="53" t="s">
        <v>60</v>
      </c>
      <c r="C157" s="45">
        <v>0.79</v>
      </c>
      <c r="D157" s="45">
        <v>0.98</v>
      </c>
      <c r="E157" s="44"/>
      <c r="F157" s="45"/>
      <c r="G157" s="45"/>
      <c r="H157" s="44"/>
      <c r="I157" s="30"/>
      <c r="J157" s="27"/>
    </row>
    <row r="158" spans="1:10" x14ac:dyDescent="0.25">
      <c r="A158" s="43"/>
      <c r="B158" s="44"/>
      <c r="C158" s="45"/>
      <c r="D158" s="45"/>
      <c r="E158" s="44"/>
      <c r="F158" s="45"/>
      <c r="G158" s="45"/>
      <c r="H158" s="44"/>
      <c r="I158" s="30"/>
      <c r="J158" s="27"/>
    </row>
    <row r="159" spans="1:10" x14ac:dyDescent="0.25">
      <c r="A159" s="43"/>
      <c r="B159" s="44"/>
      <c r="C159" s="45"/>
      <c r="D159" s="45"/>
      <c r="E159" s="44"/>
      <c r="F159" s="45"/>
      <c r="G159" s="45"/>
      <c r="H159" s="44"/>
      <c r="I159" s="45"/>
      <c r="J159" s="65"/>
    </row>
    <row r="160" spans="1:10" x14ac:dyDescent="0.25">
      <c r="A160" s="43"/>
      <c r="B160" s="44"/>
      <c r="C160" s="45"/>
      <c r="D160" s="45"/>
      <c r="E160" s="44"/>
      <c r="F160" s="45"/>
      <c r="G160" s="45"/>
      <c r="H160" s="44"/>
      <c r="I160" s="45"/>
      <c r="J160" s="65"/>
    </row>
    <row r="161" spans="1:15" x14ac:dyDescent="0.25">
      <c r="A161" s="43"/>
      <c r="B161" s="44"/>
      <c r="C161" s="45"/>
      <c r="D161" s="45"/>
      <c r="E161" s="44"/>
      <c r="F161" s="45"/>
      <c r="G161" s="45"/>
      <c r="H161" s="44"/>
      <c r="I161" s="45"/>
      <c r="J161" s="65"/>
    </row>
    <row r="162" spans="1:15" x14ac:dyDescent="0.25">
      <c r="A162" s="43"/>
      <c r="B162" s="46" t="s">
        <v>42</v>
      </c>
      <c r="C162" s="45"/>
      <c r="D162" s="45"/>
      <c r="E162" s="44"/>
      <c r="F162" s="45"/>
      <c r="G162" s="45"/>
      <c r="H162" s="44"/>
      <c r="I162" s="45"/>
      <c r="J162" s="65"/>
    </row>
    <row r="163" spans="1:15" x14ac:dyDescent="0.25">
      <c r="A163" s="43"/>
      <c r="B163" s="44"/>
      <c r="C163" s="45"/>
      <c r="D163" s="45"/>
      <c r="E163" s="44"/>
      <c r="F163" s="45"/>
      <c r="G163" s="45"/>
      <c r="H163" s="44"/>
      <c r="I163" s="45"/>
      <c r="J163" s="65"/>
    </row>
    <row r="164" spans="1:15" x14ac:dyDescent="0.25">
      <c r="A164" s="43"/>
      <c r="B164" s="52">
        <v>80</v>
      </c>
      <c r="C164" s="45">
        <v>1.03</v>
      </c>
      <c r="D164" s="45"/>
      <c r="E164" s="44"/>
      <c r="F164" s="45"/>
      <c r="G164" s="45"/>
      <c r="H164" s="44"/>
      <c r="I164" s="45"/>
      <c r="J164" s="65"/>
    </row>
    <row r="165" spans="1:15" x14ac:dyDescent="0.25">
      <c r="A165" s="43"/>
      <c r="B165" s="53" t="s">
        <v>62</v>
      </c>
      <c r="C165" s="45">
        <v>10</v>
      </c>
      <c r="D165" s="45">
        <v>11.03</v>
      </c>
      <c r="E165" s="54">
        <v>40</v>
      </c>
      <c r="F165" s="45"/>
      <c r="G165" s="45"/>
      <c r="H165" s="44"/>
      <c r="I165" s="45"/>
      <c r="J165" s="65"/>
    </row>
    <row r="166" spans="1:15" x14ac:dyDescent="0.25">
      <c r="A166" s="43"/>
      <c r="B166" s="52">
        <v>40</v>
      </c>
      <c r="C166" s="45">
        <v>0</v>
      </c>
      <c r="D166" s="45"/>
      <c r="E166" s="55" t="s">
        <v>60</v>
      </c>
      <c r="F166" s="45"/>
      <c r="G166" s="45"/>
      <c r="H166" s="44"/>
      <c r="I166" s="45"/>
      <c r="J166" s="65"/>
    </row>
    <row r="167" spans="1:15" x14ac:dyDescent="0.25">
      <c r="A167" s="47"/>
      <c r="B167" s="53" t="s">
        <v>60</v>
      </c>
      <c r="C167" s="49">
        <v>0</v>
      </c>
      <c r="D167" s="49">
        <v>0</v>
      </c>
      <c r="E167" s="48"/>
      <c r="F167" s="49"/>
      <c r="G167" s="49"/>
      <c r="H167" s="48"/>
      <c r="I167" s="49"/>
      <c r="J167" s="57"/>
    </row>
    <row r="169" spans="1:15" x14ac:dyDescent="0.25">
      <c r="A169" s="69" t="s">
        <v>83</v>
      </c>
      <c r="B169" s="70"/>
      <c r="C169" s="70"/>
      <c r="D169" s="70"/>
      <c r="E169" s="70"/>
      <c r="F169" s="70"/>
      <c r="G169" s="70"/>
      <c r="H169" s="70"/>
      <c r="I169" s="19"/>
      <c r="J169" s="19"/>
      <c r="K169" s="20"/>
      <c r="L169" s="21"/>
      <c r="M169" s="21"/>
      <c r="N169" s="21"/>
      <c r="O169" s="22"/>
    </row>
    <row r="170" spans="1:15" x14ac:dyDescent="0.25">
      <c r="A170" s="43">
        <v>1</v>
      </c>
      <c r="B170" s="52">
        <v>115</v>
      </c>
      <c r="C170" s="45">
        <v>0</v>
      </c>
      <c r="D170" s="45"/>
      <c r="E170" s="44"/>
      <c r="F170" s="45"/>
      <c r="G170" s="45"/>
      <c r="H170" s="44"/>
      <c r="I170" s="45"/>
      <c r="J170" s="45"/>
      <c r="K170" s="44"/>
      <c r="L170" s="30"/>
      <c r="M170" s="30"/>
      <c r="N170" s="30" t="s">
        <v>39</v>
      </c>
      <c r="O170" s="27"/>
    </row>
    <row r="171" spans="1:15" x14ac:dyDescent="0.25">
      <c r="A171" s="43"/>
      <c r="B171" s="53" t="s">
        <v>65</v>
      </c>
      <c r="C171" s="56"/>
      <c r="D171" s="57">
        <v>0</v>
      </c>
      <c r="E171" s="52">
        <v>115</v>
      </c>
      <c r="F171" s="45">
        <v>0</v>
      </c>
      <c r="G171" s="45"/>
      <c r="H171" s="44"/>
      <c r="I171" s="45"/>
      <c r="J171" s="45"/>
      <c r="K171" s="44"/>
      <c r="L171" s="30"/>
      <c r="M171" s="30"/>
      <c r="N171" s="30" t="s">
        <v>40</v>
      </c>
      <c r="O171" s="27"/>
    </row>
    <row r="172" spans="1:15" x14ac:dyDescent="0.25">
      <c r="A172" s="43">
        <v>16</v>
      </c>
      <c r="B172" s="52" t="s">
        <v>41</v>
      </c>
      <c r="C172" s="45"/>
      <c r="D172" s="45"/>
      <c r="E172" s="53" t="s">
        <v>65</v>
      </c>
      <c r="F172" s="49"/>
      <c r="G172" s="49">
        <v>0</v>
      </c>
      <c r="H172" s="44"/>
      <c r="I172" s="45"/>
      <c r="J172" s="45"/>
      <c r="K172" s="44"/>
      <c r="L172" s="30"/>
      <c r="M172" s="30"/>
      <c r="N172" s="25" t="s">
        <v>84</v>
      </c>
      <c r="O172" s="27">
        <v>0.9224</v>
      </c>
    </row>
    <row r="173" spans="1:15" x14ac:dyDescent="0.25">
      <c r="A173" s="43"/>
      <c r="B173" s="53" t="s">
        <v>41</v>
      </c>
      <c r="C173" s="45"/>
      <c r="D173" s="45" t="s">
        <v>41</v>
      </c>
      <c r="E173" s="44"/>
      <c r="F173" s="45"/>
      <c r="G173" s="45"/>
      <c r="H173" s="52">
        <v>115</v>
      </c>
      <c r="I173" s="45">
        <v>0</v>
      </c>
      <c r="J173" s="45"/>
      <c r="K173" s="44"/>
      <c r="L173" s="30"/>
      <c r="M173" s="30"/>
      <c r="N173" s="30"/>
      <c r="O173" s="27"/>
    </row>
    <row r="174" spans="1:15" x14ac:dyDescent="0.25">
      <c r="A174" s="43"/>
      <c r="B174" s="44"/>
      <c r="C174" s="45"/>
      <c r="D174" s="45"/>
      <c r="E174" s="44"/>
      <c r="F174" s="45"/>
      <c r="G174" s="45"/>
      <c r="H174" s="53" t="s">
        <v>65</v>
      </c>
      <c r="I174" s="45">
        <v>2.06</v>
      </c>
      <c r="J174" s="45">
        <v>2.06</v>
      </c>
      <c r="K174" s="44"/>
      <c r="L174" s="30"/>
      <c r="M174" s="30"/>
      <c r="N174" s="30"/>
      <c r="O174" s="27"/>
    </row>
    <row r="175" spans="1:15" x14ac:dyDescent="0.25">
      <c r="A175" s="43">
        <v>8</v>
      </c>
      <c r="B175" s="52">
        <v>120</v>
      </c>
      <c r="C175" s="45">
        <v>0</v>
      </c>
      <c r="D175" s="45"/>
      <c r="E175" s="44"/>
      <c r="F175" s="49"/>
      <c r="G175" s="59"/>
      <c r="H175" s="44"/>
      <c r="I175" s="45"/>
      <c r="J175" s="45"/>
      <c r="K175" s="44"/>
      <c r="L175" s="30"/>
      <c r="M175" s="30"/>
      <c r="N175" s="30"/>
      <c r="O175" s="27"/>
    </row>
    <row r="176" spans="1:15" x14ac:dyDescent="0.25">
      <c r="A176" s="43"/>
      <c r="B176" s="53" t="s">
        <v>73</v>
      </c>
      <c r="C176" s="56"/>
      <c r="D176" s="57">
        <v>0</v>
      </c>
      <c r="E176" s="52">
        <v>120</v>
      </c>
      <c r="F176" s="45">
        <v>1</v>
      </c>
      <c r="G176" s="45"/>
      <c r="H176" s="44"/>
      <c r="I176" s="45"/>
      <c r="J176" s="45"/>
      <c r="K176" s="44"/>
      <c r="L176" s="30"/>
      <c r="M176" s="30"/>
      <c r="N176" s="30"/>
      <c r="O176" s="27"/>
    </row>
    <row r="177" spans="1:15" x14ac:dyDescent="0.25">
      <c r="A177" s="43">
        <v>9</v>
      </c>
      <c r="B177" s="52">
        <v>117</v>
      </c>
      <c r="C177" s="45">
        <v>3.14</v>
      </c>
      <c r="D177" s="45"/>
      <c r="E177" s="53" t="s">
        <v>73</v>
      </c>
      <c r="F177" s="45"/>
      <c r="G177" s="45">
        <v>1</v>
      </c>
      <c r="H177" s="44"/>
      <c r="I177" s="45"/>
      <c r="J177" s="45"/>
      <c r="K177" s="44"/>
      <c r="L177" s="30"/>
      <c r="M177" s="30"/>
      <c r="N177" s="30"/>
      <c r="O177" s="27"/>
    </row>
    <row r="178" spans="1:15" x14ac:dyDescent="0.25">
      <c r="A178" s="43"/>
      <c r="B178" s="53" t="s">
        <v>75</v>
      </c>
      <c r="C178" s="45"/>
      <c r="D178" s="45">
        <v>3.14</v>
      </c>
      <c r="E178" s="44"/>
      <c r="F178" s="45"/>
      <c r="G178" s="45"/>
      <c r="H178" s="44"/>
      <c r="I178" s="45"/>
      <c r="J178" s="45"/>
      <c r="K178" s="52">
        <v>146</v>
      </c>
      <c r="L178" s="30">
        <v>0.49</v>
      </c>
      <c r="M178" s="30"/>
      <c r="N178" s="30"/>
      <c r="O178" s="27"/>
    </row>
    <row r="179" spans="1:15" x14ac:dyDescent="0.25">
      <c r="A179" s="43"/>
      <c r="B179" s="44"/>
      <c r="C179" s="45"/>
      <c r="D179" s="45"/>
      <c r="E179" s="44"/>
      <c r="F179" s="45"/>
      <c r="G179" s="45"/>
      <c r="H179" s="44"/>
      <c r="I179" s="45"/>
      <c r="J179" s="45"/>
      <c r="K179" s="53" t="s">
        <v>69</v>
      </c>
      <c r="L179" s="30">
        <v>0</v>
      </c>
      <c r="M179" s="30">
        <v>0.49</v>
      </c>
      <c r="N179" s="30"/>
      <c r="O179" s="27"/>
    </row>
    <row r="180" spans="1:15" x14ac:dyDescent="0.25">
      <c r="A180" s="43">
        <v>5</v>
      </c>
      <c r="B180" s="52">
        <v>139</v>
      </c>
      <c r="C180" s="45">
        <v>0</v>
      </c>
      <c r="D180" s="45"/>
      <c r="E180" s="44"/>
      <c r="F180" s="45"/>
      <c r="G180" s="45"/>
      <c r="H180" s="44"/>
      <c r="I180" s="45"/>
      <c r="J180" s="45"/>
      <c r="K180" s="44"/>
      <c r="L180" s="30"/>
      <c r="M180" s="30"/>
      <c r="N180" s="30"/>
      <c r="O180" s="27"/>
    </row>
    <row r="181" spans="1:15" x14ac:dyDescent="0.25">
      <c r="A181" s="43"/>
      <c r="B181" s="53" t="s">
        <v>70</v>
      </c>
      <c r="C181" s="56"/>
      <c r="D181" s="57">
        <v>0</v>
      </c>
      <c r="E181" s="52">
        <v>139</v>
      </c>
      <c r="F181" s="45">
        <v>1.3</v>
      </c>
      <c r="G181" s="45"/>
      <c r="H181" s="44"/>
      <c r="I181" s="45"/>
      <c r="J181" s="45"/>
      <c r="K181" s="44"/>
      <c r="L181" s="30"/>
      <c r="M181" s="30"/>
      <c r="N181" s="30"/>
      <c r="O181" s="27"/>
    </row>
    <row r="182" spans="1:15" x14ac:dyDescent="0.25">
      <c r="A182" s="43">
        <v>12</v>
      </c>
      <c r="B182" s="52" t="s">
        <v>41</v>
      </c>
      <c r="C182" s="45"/>
      <c r="D182" s="45"/>
      <c r="E182" s="53" t="s">
        <v>70</v>
      </c>
      <c r="F182" s="49"/>
      <c r="G182" s="49">
        <v>1.3</v>
      </c>
      <c r="H182" s="44"/>
      <c r="I182" s="45"/>
      <c r="J182" s="45"/>
      <c r="K182" s="44"/>
      <c r="L182" s="30"/>
      <c r="M182" s="30"/>
      <c r="N182" s="30"/>
      <c r="O182" s="27"/>
    </row>
    <row r="183" spans="1:15" x14ac:dyDescent="0.25">
      <c r="A183" s="43"/>
      <c r="B183" s="53" t="s">
        <v>41</v>
      </c>
      <c r="C183" s="45"/>
      <c r="D183" s="45" t="s">
        <v>41</v>
      </c>
      <c r="E183" s="44"/>
      <c r="F183" s="45"/>
      <c r="G183" s="45"/>
      <c r="H183" s="52">
        <v>146</v>
      </c>
      <c r="I183" s="45">
        <v>0.17</v>
      </c>
      <c r="J183" s="45"/>
      <c r="K183" s="44"/>
      <c r="L183" s="30"/>
      <c r="M183" s="30"/>
      <c r="N183" s="30"/>
      <c r="O183" s="27"/>
    </row>
    <row r="184" spans="1:15" x14ac:dyDescent="0.25">
      <c r="A184" s="43"/>
      <c r="B184" s="44"/>
      <c r="C184" s="45"/>
      <c r="D184" s="45"/>
      <c r="E184" s="44"/>
      <c r="F184" s="45"/>
      <c r="G184" s="45"/>
      <c r="H184" s="53" t="s">
        <v>69</v>
      </c>
      <c r="I184" s="45">
        <v>0</v>
      </c>
      <c r="J184" s="45">
        <v>0.17</v>
      </c>
      <c r="K184" s="44"/>
      <c r="L184" s="30"/>
      <c r="M184" s="30"/>
      <c r="N184" s="30"/>
      <c r="O184" s="27"/>
    </row>
    <row r="185" spans="1:15" x14ac:dyDescent="0.25">
      <c r="A185" s="43">
        <v>4</v>
      </c>
      <c r="B185" s="52">
        <v>146</v>
      </c>
      <c r="C185" s="45">
        <v>0</v>
      </c>
      <c r="D185" s="45"/>
      <c r="E185" s="44"/>
      <c r="F185" s="49"/>
      <c r="G185" s="59"/>
      <c r="H185" s="44"/>
      <c r="I185" s="45"/>
      <c r="J185" s="45"/>
      <c r="K185" s="44"/>
      <c r="L185" s="30"/>
      <c r="M185" s="30"/>
      <c r="N185" s="30"/>
      <c r="O185" s="27"/>
    </row>
    <row r="186" spans="1:15" x14ac:dyDescent="0.25">
      <c r="A186" s="43"/>
      <c r="B186" s="53" t="s">
        <v>69</v>
      </c>
      <c r="C186" s="56"/>
      <c r="D186" s="57">
        <v>0</v>
      </c>
      <c r="E186" s="52">
        <v>146</v>
      </c>
      <c r="F186" s="45">
        <v>0</v>
      </c>
      <c r="G186" s="45"/>
      <c r="H186" s="44"/>
      <c r="I186" s="45"/>
      <c r="J186" s="45"/>
      <c r="K186" s="44"/>
      <c r="L186" s="30"/>
      <c r="M186" s="30"/>
      <c r="N186" s="30"/>
      <c r="O186" s="27"/>
    </row>
    <row r="187" spans="1:15" x14ac:dyDescent="0.25">
      <c r="A187" s="43">
        <v>13</v>
      </c>
      <c r="B187" s="52" t="s">
        <v>41</v>
      </c>
      <c r="C187" s="45"/>
      <c r="D187" s="45"/>
      <c r="E187" s="53" t="s">
        <v>69</v>
      </c>
      <c r="F187" s="45"/>
      <c r="G187" s="45">
        <v>0</v>
      </c>
      <c r="H187" s="44"/>
      <c r="I187" s="45"/>
      <c r="J187" s="45"/>
      <c r="K187" s="44"/>
      <c r="L187" s="30"/>
      <c r="M187" s="30"/>
      <c r="N187" s="30"/>
      <c r="O187" s="27"/>
    </row>
    <row r="188" spans="1:15" x14ac:dyDescent="0.25">
      <c r="A188" s="43"/>
      <c r="B188" s="53" t="s">
        <v>41</v>
      </c>
      <c r="C188" s="45"/>
      <c r="D188" s="45" t="s">
        <v>41</v>
      </c>
      <c r="E188" s="44"/>
      <c r="F188" s="45"/>
      <c r="G188" s="45"/>
      <c r="H188" s="44"/>
      <c r="I188" s="45"/>
      <c r="J188" s="45"/>
      <c r="K188" s="44"/>
      <c r="L188" s="72" t="s">
        <v>5</v>
      </c>
      <c r="M188" s="50"/>
      <c r="N188" s="54">
        <v>146</v>
      </c>
      <c r="O188" s="27"/>
    </row>
    <row r="189" spans="1:15" x14ac:dyDescent="0.25">
      <c r="A189" s="43"/>
      <c r="B189" s="44"/>
      <c r="C189" s="45"/>
      <c r="D189" s="45"/>
      <c r="E189" s="44"/>
      <c r="F189" s="45"/>
      <c r="G189" s="45"/>
      <c r="H189" s="44"/>
      <c r="I189" s="45"/>
      <c r="J189" s="45"/>
      <c r="K189" s="44"/>
      <c r="L189" s="72"/>
      <c r="M189" s="50"/>
      <c r="N189" s="55" t="s">
        <v>69</v>
      </c>
      <c r="O189" s="27"/>
    </row>
    <row r="190" spans="1:15" x14ac:dyDescent="0.25">
      <c r="A190" s="43">
        <v>3</v>
      </c>
      <c r="B190" s="52">
        <v>52</v>
      </c>
      <c r="C190" s="45">
        <v>0</v>
      </c>
      <c r="D190" s="45"/>
      <c r="E190" s="44"/>
      <c r="F190" s="45"/>
      <c r="G190" s="45"/>
      <c r="H190" s="44"/>
      <c r="I190" s="45"/>
      <c r="J190" s="45"/>
      <c r="K190" s="44"/>
      <c r="L190" s="30"/>
      <c r="M190" s="30"/>
      <c r="N190" s="30"/>
      <c r="O190" s="27"/>
    </row>
    <row r="191" spans="1:15" x14ac:dyDescent="0.25">
      <c r="A191" s="43"/>
      <c r="B191" s="53" t="s">
        <v>67</v>
      </c>
      <c r="C191" s="56"/>
      <c r="D191" s="57">
        <v>0</v>
      </c>
      <c r="E191" s="52">
        <v>52</v>
      </c>
      <c r="F191" s="45">
        <v>0</v>
      </c>
      <c r="G191" s="45"/>
      <c r="H191" s="44"/>
      <c r="I191" s="45"/>
      <c r="J191" s="45"/>
      <c r="K191" s="44"/>
      <c r="L191" s="30"/>
      <c r="M191" s="30"/>
      <c r="N191" s="30"/>
      <c r="O191" s="27"/>
    </row>
    <row r="192" spans="1:15" x14ac:dyDescent="0.25">
      <c r="A192" s="43">
        <v>14</v>
      </c>
      <c r="B192" s="52" t="s">
        <v>41</v>
      </c>
      <c r="C192" s="45"/>
      <c r="D192" s="45"/>
      <c r="E192" s="53" t="s">
        <v>67</v>
      </c>
      <c r="F192" s="49"/>
      <c r="G192" s="49">
        <v>0</v>
      </c>
      <c r="H192" s="44"/>
      <c r="I192" s="45"/>
      <c r="J192" s="45"/>
      <c r="K192" s="44"/>
      <c r="L192" s="30"/>
      <c r="M192" s="30"/>
      <c r="N192" s="30"/>
      <c r="O192" s="27"/>
    </row>
    <row r="193" spans="1:15" x14ac:dyDescent="0.25">
      <c r="A193" s="43"/>
      <c r="B193" s="53" t="s">
        <v>41</v>
      </c>
      <c r="C193" s="45"/>
      <c r="D193" s="45" t="s">
        <v>41</v>
      </c>
      <c r="E193" s="44"/>
      <c r="F193" s="45"/>
      <c r="G193" s="45"/>
      <c r="H193" s="52">
        <v>52</v>
      </c>
      <c r="I193" s="45">
        <v>0</v>
      </c>
      <c r="J193" s="45"/>
      <c r="K193" s="44"/>
      <c r="L193" s="30"/>
      <c r="M193" s="30"/>
      <c r="N193" s="30"/>
      <c r="O193" s="27"/>
    </row>
    <row r="194" spans="1:15" x14ac:dyDescent="0.25">
      <c r="A194" s="43"/>
      <c r="B194" s="44"/>
      <c r="C194" s="45"/>
      <c r="D194" s="45"/>
      <c r="E194" s="44"/>
      <c r="F194" s="45"/>
      <c r="G194" s="45"/>
      <c r="H194" s="53" t="s">
        <v>67</v>
      </c>
      <c r="I194" s="45">
        <v>0</v>
      </c>
      <c r="J194" s="45">
        <v>0</v>
      </c>
      <c r="K194" s="44"/>
      <c r="L194" s="30"/>
      <c r="M194" s="30"/>
      <c r="N194" s="30"/>
      <c r="O194" s="27"/>
    </row>
    <row r="195" spans="1:15" x14ac:dyDescent="0.25">
      <c r="A195" s="43">
        <v>6</v>
      </c>
      <c r="B195" s="52">
        <v>119</v>
      </c>
      <c r="C195" s="45">
        <v>6.75</v>
      </c>
      <c r="D195" s="45"/>
      <c r="E195" s="44"/>
      <c r="F195" s="49"/>
      <c r="G195" s="59"/>
      <c r="H195" s="44"/>
      <c r="I195" s="45"/>
      <c r="J195" s="45"/>
      <c r="K195" s="44"/>
      <c r="L195" s="30"/>
      <c r="M195" s="30"/>
      <c r="N195" s="30"/>
      <c r="O195" s="27"/>
    </row>
    <row r="196" spans="1:15" x14ac:dyDescent="0.25">
      <c r="A196" s="43"/>
      <c r="B196" s="53" t="s">
        <v>71</v>
      </c>
      <c r="C196" s="56"/>
      <c r="D196" s="57">
        <v>6.75</v>
      </c>
      <c r="E196" s="52">
        <v>51</v>
      </c>
      <c r="F196" s="45">
        <v>5.88</v>
      </c>
      <c r="G196" s="45"/>
      <c r="H196" s="44"/>
      <c r="I196" s="45"/>
      <c r="J196" s="45"/>
      <c r="K196" s="44"/>
      <c r="L196" s="30"/>
      <c r="M196" s="30"/>
      <c r="N196" s="30"/>
      <c r="O196" s="27"/>
    </row>
    <row r="197" spans="1:15" x14ac:dyDescent="0.25">
      <c r="A197" s="43">
        <v>11</v>
      </c>
      <c r="B197" s="52">
        <v>51</v>
      </c>
      <c r="C197" s="45">
        <v>0</v>
      </c>
      <c r="D197" s="45"/>
      <c r="E197" s="53" t="s">
        <v>79</v>
      </c>
      <c r="F197" s="45"/>
      <c r="G197" s="45">
        <v>5.88</v>
      </c>
      <c r="H197" s="44"/>
      <c r="I197" s="45"/>
      <c r="J197" s="45"/>
      <c r="K197" s="44"/>
      <c r="L197" s="30"/>
      <c r="M197" s="30"/>
      <c r="N197" s="30"/>
      <c r="O197" s="27"/>
    </row>
    <row r="198" spans="1:15" x14ac:dyDescent="0.25">
      <c r="A198" s="43"/>
      <c r="B198" s="53" t="s">
        <v>79</v>
      </c>
      <c r="C198" s="45"/>
      <c r="D198" s="45">
        <v>0</v>
      </c>
      <c r="E198" s="44"/>
      <c r="F198" s="45"/>
      <c r="G198" s="45"/>
      <c r="H198" s="44"/>
      <c r="I198" s="71" t="s">
        <v>8</v>
      </c>
      <c r="J198" s="51"/>
      <c r="K198" s="54">
        <v>52</v>
      </c>
      <c r="L198" s="30">
        <v>0</v>
      </c>
      <c r="M198" s="30"/>
      <c r="N198" s="30"/>
      <c r="O198" s="27"/>
    </row>
    <row r="199" spans="1:15" x14ac:dyDescent="0.25">
      <c r="A199" s="43"/>
      <c r="B199" s="44"/>
      <c r="C199" s="45"/>
      <c r="D199" s="45"/>
      <c r="E199" s="44"/>
      <c r="F199" s="45"/>
      <c r="G199" s="45"/>
      <c r="H199" s="44"/>
      <c r="I199" s="71"/>
      <c r="J199" s="51"/>
      <c r="K199" s="55" t="s">
        <v>67</v>
      </c>
      <c r="L199" s="30">
        <v>0.68</v>
      </c>
      <c r="M199" s="30">
        <v>0.68</v>
      </c>
      <c r="N199" s="30"/>
      <c r="O199" s="27"/>
    </row>
    <row r="200" spans="1:15" x14ac:dyDescent="0.25">
      <c r="A200" s="43">
        <v>7</v>
      </c>
      <c r="B200" s="52">
        <v>58</v>
      </c>
      <c r="C200" s="45">
        <v>4.21</v>
      </c>
      <c r="D200" s="45"/>
      <c r="E200" s="44"/>
      <c r="F200" s="45"/>
      <c r="G200" s="45"/>
      <c r="H200" s="44"/>
      <c r="I200" s="45"/>
      <c r="J200" s="45"/>
      <c r="K200" s="44"/>
      <c r="L200" s="30"/>
      <c r="M200" s="30"/>
      <c r="N200" s="30"/>
      <c r="O200" s="27"/>
    </row>
    <row r="201" spans="1:15" x14ac:dyDescent="0.25">
      <c r="A201" s="43"/>
      <c r="B201" s="53" t="s">
        <v>72</v>
      </c>
      <c r="C201" s="56"/>
      <c r="D201" s="57">
        <v>4.21</v>
      </c>
      <c r="E201" s="52">
        <v>23</v>
      </c>
      <c r="F201" s="45">
        <v>5.13</v>
      </c>
      <c r="G201" s="45"/>
      <c r="H201" s="44"/>
      <c r="I201" s="45"/>
      <c r="J201" s="45"/>
      <c r="K201" s="44"/>
      <c r="L201" s="30"/>
      <c r="M201" s="30"/>
      <c r="N201" s="30"/>
      <c r="O201" s="27"/>
    </row>
    <row r="202" spans="1:15" x14ac:dyDescent="0.25">
      <c r="A202" s="43">
        <v>10</v>
      </c>
      <c r="B202" s="52">
        <v>23</v>
      </c>
      <c r="C202" s="45">
        <v>0</v>
      </c>
      <c r="D202" s="45"/>
      <c r="E202" s="53" t="s">
        <v>77</v>
      </c>
      <c r="F202" s="49"/>
      <c r="G202" s="49">
        <v>5.13</v>
      </c>
      <c r="H202" s="44"/>
      <c r="I202" s="45"/>
      <c r="J202" s="45"/>
      <c r="K202" s="44"/>
      <c r="L202" s="30"/>
      <c r="M202" s="30"/>
      <c r="N202" s="30"/>
      <c r="O202" s="27"/>
    </row>
    <row r="203" spans="1:15" x14ac:dyDescent="0.25">
      <c r="A203" s="43"/>
      <c r="B203" s="53" t="s">
        <v>77</v>
      </c>
      <c r="C203" s="45"/>
      <c r="D203" s="45">
        <v>0</v>
      </c>
      <c r="E203" s="44"/>
      <c r="F203" s="45"/>
      <c r="G203" s="45"/>
      <c r="H203" s="52">
        <v>43</v>
      </c>
      <c r="I203" s="45">
        <v>0.92</v>
      </c>
      <c r="J203" s="45"/>
      <c r="K203" s="44"/>
      <c r="L203" s="30"/>
      <c r="M203" s="30"/>
      <c r="N203" s="30"/>
      <c r="O203" s="27"/>
    </row>
    <row r="204" spans="1:15" x14ac:dyDescent="0.25">
      <c r="A204" s="43"/>
      <c r="B204" s="44"/>
      <c r="C204" s="45"/>
      <c r="D204" s="45"/>
      <c r="E204" s="44"/>
      <c r="F204" s="45"/>
      <c r="G204" s="45"/>
      <c r="H204" s="53" t="s">
        <v>66</v>
      </c>
      <c r="I204" s="45">
        <v>0.42</v>
      </c>
      <c r="J204" s="45">
        <v>1.34</v>
      </c>
      <c r="K204" s="44"/>
      <c r="L204" s="30"/>
      <c r="M204" s="30"/>
      <c r="N204" s="30"/>
      <c r="O204" s="27"/>
    </row>
    <row r="205" spans="1:15" x14ac:dyDescent="0.25">
      <c r="A205" s="43">
        <v>2</v>
      </c>
      <c r="B205" s="52">
        <v>43</v>
      </c>
      <c r="C205" s="45">
        <v>0</v>
      </c>
      <c r="D205" s="45"/>
      <c r="E205" s="44"/>
      <c r="F205" s="49"/>
      <c r="G205" s="59"/>
      <c r="H205" s="44"/>
      <c r="I205" s="45"/>
      <c r="J205" s="45"/>
      <c r="K205" s="44"/>
      <c r="L205" s="30"/>
      <c r="M205" s="30"/>
      <c r="N205" s="30"/>
      <c r="O205" s="27"/>
    </row>
    <row r="206" spans="1:15" x14ac:dyDescent="0.25">
      <c r="A206" s="43"/>
      <c r="B206" s="53" t="s">
        <v>66</v>
      </c>
      <c r="C206" s="56"/>
      <c r="D206" s="57">
        <v>0</v>
      </c>
      <c r="E206" s="52">
        <v>43</v>
      </c>
      <c r="F206" s="45">
        <v>0</v>
      </c>
      <c r="G206" s="45"/>
      <c r="H206" s="44"/>
      <c r="I206" s="45"/>
      <c r="J206" s="45"/>
      <c r="K206" s="44"/>
      <c r="L206" s="30"/>
      <c r="M206" s="30"/>
      <c r="N206" s="30"/>
      <c r="O206" s="27"/>
    </row>
    <row r="207" spans="1:15" x14ac:dyDescent="0.25">
      <c r="A207" s="43">
        <v>15</v>
      </c>
      <c r="B207" s="52" t="s">
        <v>41</v>
      </c>
      <c r="C207" s="45"/>
      <c r="D207" s="45"/>
      <c r="E207" s="53" t="s">
        <v>66</v>
      </c>
      <c r="F207" s="45"/>
      <c r="G207" s="45">
        <v>0</v>
      </c>
      <c r="H207" s="44"/>
      <c r="I207" s="45"/>
      <c r="J207" s="45"/>
      <c r="K207" s="44"/>
      <c r="L207" s="30"/>
      <c r="M207" s="30"/>
      <c r="N207" s="30"/>
      <c r="O207" s="27"/>
    </row>
    <row r="208" spans="1:15" x14ac:dyDescent="0.25">
      <c r="A208" s="43"/>
      <c r="B208" s="53" t="s">
        <v>41</v>
      </c>
      <c r="C208" s="45"/>
      <c r="D208" s="45" t="s">
        <v>41</v>
      </c>
      <c r="E208" s="44"/>
      <c r="F208" s="45"/>
      <c r="G208" s="45"/>
      <c r="H208" s="44"/>
      <c r="I208" s="45"/>
      <c r="J208" s="45"/>
      <c r="K208" s="44"/>
      <c r="L208" s="30"/>
      <c r="M208" s="30"/>
      <c r="N208" s="30"/>
      <c r="O208" s="27"/>
    </row>
    <row r="209" spans="1:15" x14ac:dyDescent="0.25">
      <c r="A209" s="43"/>
      <c r="B209" s="44"/>
      <c r="C209" s="45"/>
      <c r="D209" s="45"/>
      <c r="E209" s="44"/>
      <c r="F209" s="45"/>
      <c r="G209" s="45"/>
      <c r="H209" s="44"/>
      <c r="I209" s="45"/>
      <c r="J209" s="45"/>
      <c r="K209" s="44"/>
      <c r="L209" s="30"/>
      <c r="M209" s="30"/>
      <c r="N209" s="30"/>
      <c r="O209" s="27"/>
    </row>
    <row r="210" spans="1:15" x14ac:dyDescent="0.25">
      <c r="A210" s="43"/>
      <c r="B210" s="46" t="s">
        <v>42</v>
      </c>
      <c r="C210" s="45"/>
      <c r="D210" s="45"/>
      <c r="E210" s="44"/>
      <c r="F210" s="45"/>
      <c r="G210" s="45"/>
      <c r="H210" s="44"/>
      <c r="I210" s="45"/>
      <c r="J210" s="45"/>
      <c r="K210" s="44"/>
      <c r="L210" s="30"/>
      <c r="M210" s="30"/>
      <c r="N210" s="30"/>
      <c r="O210" s="27"/>
    </row>
    <row r="211" spans="1:15" x14ac:dyDescent="0.25">
      <c r="A211" s="43"/>
      <c r="B211" s="44"/>
      <c r="C211" s="45"/>
      <c r="D211" s="45"/>
      <c r="E211" s="44"/>
      <c r="F211" s="45"/>
      <c r="G211" s="45"/>
      <c r="H211" s="44"/>
      <c r="I211" s="45"/>
      <c r="J211" s="45"/>
      <c r="K211" s="44"/>
      <c r="L211" s="30"/>
      <c r="M211" s="30"/>
      <c r="N211" s="30"/>
      <c r="O211" s="27"/>
    </row>
    <row r="212" spans="1:15" x14ac:dyDescent="0.25">
      <c r="A212" s="43"/>
      <c r="B212" s="52">
        <v>115</v>
      </c>
      <c r="C212" s="45">
        <v>0</v>
      </c>
      <c r="D212" s="45"/>
      <c r="E212" s="44"/>
      <c r="F212" s="45"/>
      <c r="G212" s="45"/>
      <c r="H212" s="44"/>
      <c r="I212" s="45"/>
      <c r="J212" s="45"/>
      <c r="K212" s="44"/>
      <c r="L212" s="30"/>
      <c r="M212" s="30"/>
      <c r="N212" s="30"/>
      <c r="O212" s="27"/>
    </row>
    <row r="213" spans="1:15" x14ac:dyDescent="0.25">
      <c r="A213" s="43"/>
      <c r="B213" s="53" t="s">
        <v>65</v>
      </c>
      <c r="C213" s="56"/>
      <c r="D213" s="57">
        <v>0</v>
      </c>
      <c r="E213" s="54">
        <v>115</v>
      </c>
      <c r="F213" s="45"/>
      <c r="G213" s="45"/>
      <c r="H213" s="44"/>
      <c r="I213" s="45"/>
      <c r="J213" s="45"/>
      <c r="K213" s="44"/>
      <c r="L213" s="30"/>
      <c r="M213" s="30"/>
      <c r="N213" s="30"/>
      <c r="O213" s="27"/>
    </row>
    <row r="214" spans="1:15" x14ac:dyDescent="0.25">
      <c r="A214" s="43"/>
      <c r="B214" s="52">
        <v>43</v>
      </c>
      <c r="C214" s="45">
        <v>0.5</v>
      </c>
      <c r="D214" s="45"/>
      <c r="E214" s="55" t="s">
        <v>65</v>
      </c>
      <c r="F214" s="45"/>
      <c r="G214" s="45"/>
      <c r="H214" s="44"/>
      <c r="I214" s="45"/>
      <c r="J214" s="45"/>
      <c r="K214" s="44"/>
      <c r="L214" s="30"/>
      <c r="M214" s="30"/>
      <c r="N214" s="30"/>
      <c r="O214" s="27"/>
    </row>
    <row r="215" spans="1:15" x14ac:dyDescent="0.25">
      <c r="A215" s="43"/>
      <c r="B215" s="53" t="s">
        <v>66</v>
      </c>
      <c r="C215" s="45"/>
      <c r="D215" s="45">
        <v>0.5</v>
      </c>
      <c r="E215" s="44"/>
      <c r="F215" s="45"/>
      <c r="G215" s="45"/>
      <c r="H215" s="44"/>
      <c r="I215" s="45"/>
      <c r="J215" s="45"/>
      <c r="K215" s="44"/>
      <c r="L215" s="30"/>
      <c r="M215" s="30"/>
      <c r="N215" s="30"/>
      <c r="O215" s="27"/>
    </row>
    <row r="216" spans="1:15" x14ac:dyDescent="0.25">
      <c r="A216" s="47"/>
      <c r="B216" s="48"/>
      <c r="C216" s="49"/>
      <c r="D216" s="49"/>
      <c r="E216" s="48"/>
      <c r="F216" s="49"/>
      <c r="G216" s="49"/>
      <c r="H216" s="48"/>
      <c r="I216" s="49"/>
      <c r="J216" s="49"/>
      <c r="K216" s="48"/>
      <c r="L216" s="40"/>
      <c r="M216" s="40"/>
      <c r="N216" s="40"/>
      <c r="O216" s="41"/>
    </row>
  </sheetData>
  <sheetProtection password="8589" sheet="1" objects="1" scenarios="1"/>
  <mergeCells count="25">
    <mergeCell ref="I198:I199"/>
    <mergeCell ref="L188:L189"/>
    <mergeCell ref="A1:F1"/>
    <mergeCell ref="F105:F106"/>
    <mergeCell ref="C97:C98"/>
    <mergeCell ref="L61:L62"/>
    <mergeCell ref="I71:I72"/>
    <mergeCell ref="A91:H91"/>
    <mergeCell ref="I94:J94"/>
    <mergeCell ref="A130:H130"/>
    <mergeCell ref="F144:F145"/>
    <mergeCell ref="F25:F26"/>
    <mergeCell ref="A42:H42"/>
    <mergeCell ref="I17:I18"/>
    <mergeCell ref="A3:H3"/>
    <mergeCell ref="A20:A21"/>
    <mergeCell ref="A22:A23"/>
    <mergeCell ref="C152:C153"/>
    <mergeCell ref="A169:H169"/>
    <mergeCell ref="A30:A31"/>
    <mergeCell ref="A12:A13"/>
    <mergeCell ref="A28:A29"/>
    <mergeCell ref="A4:A5"/>
    <mergeCell ref="A6:A7"/>
    <mergeCell ref="A14:A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workbookViewId="0">
      <selection activeCell="I4" sqref="I4"/>
    </sheetView>
  </sheetViews>
  <sheetFormatPr defaultRowHeight="15" x14ac:dyDescent="0.25"/>
  <cols>
    <col min="3" max="3" width="20.140625" bestFit="1" customWidth="1"/>
    <col min="5" max="5" width="14.5703125" bestFit="1" customWidth="1"/>
    <col min="6" max="6" width="11" customWidth="1"/>
  </cols>
  <sheetData>
    <row r="1" spans="1:15" x14ac:dyDescent="0.25">
      <c r="A1" s="67" t="s">
        <v>85</v>
      </c>
      <c r="B1" s="67"/>
      <c r="C1" s="67"/>
      <c r="D1" s="67"/>
      <c r="E1" s="67"/>
      <c r="F1" s="67"/>
      <c r="J1" s="67"/>
      <c r="K1" s="67"/>
      <c r="L1" s="67"/>
      <c r="M1" s="67"/>
      <c r="N1" s="67"/>
      <c r="O1" s="67"/>
    </row>
    <row r="2" spans="1:15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2"/>
      <c r="J2" s="5"/>
      <c r="K2" s="5"/>
      <c r="L2" s="5"/>
      <c r="M2" s="5"/>
      <c r="N2" s="5"/>
      <c r="O2" s="2"/>
    </row>
    <row r="3" spans="1:15" x14ac:dyDescent="0.25">
      <c r="A3" s="67" t="s">
        <v>52</v>
      </c>
      <c r="B3" s="67"/>
      <c r="C3" s="67"/>
      <c r="D3" s="67"/>
      <c r="E3" s="67"/>
      <c r="F3" s="67"/>
      <c r="J3" s="67"/>
      <c r="K3" s="67"/>
      <c r="L3" s="67"/>
      <c r="M3" s="67"/>
      <c r="N3" s="67"/>
      <c r="O3" s="67"/>
    </row>
    <row r="4" spans="1:15" x14ac:dyDescent="0.25">
      <c r="A4" s="3" t="s">
        <v>5</v>
      </c>
      <c r="B4" s="5">
        <v>67</v>
      </c>
      <c r="C4" t="s">
        <v>43</v>
      </c>
      <c r="D4">
        <v>2005</v>
      </c>
      <c r="E4" t="s">
        <v>7</v>
      </c>
      <c r="F4" s="4"/>
      <c r="J4" s="3"/>
      <c r="K4" s="5"/>
      <c r="O4" s="4"/>
    </row>
    <row r="5" spans="1:15" x14ac:dyDescent="0.25">
      <c r="A5" s="3" t="s">
        <v>8</v>
      </c>
      <c r="B5" s="5">
        <v>26</v>
      </c>
      <c r="C5" t="s">
        <v>44</v>
      </c>
      <c r="D5">
        <v>2004</v>
      </c>
      <c r="E5" t="s">
        <v>45</v>
      </c>
      <c r="F5" s="4"/>
      <c r="J5" s="3"/>
      <c r="K5" s="5"/>
      <c r="O5" s="4"/>
    </row>
    <row r="6" spans="1:15" x14ac:dyDescent="0.25">
      <c r="A6" s="3" t="s">
        <v>10</v>
      </c>
      <c r="B6" s="5">
        <v>83</v>
      </c>
      <c r="C6" t="s">
        <v>47</v>
      </c>
      <c r="D6">
        <v>2007</v>
      </c>
      <c r="E6" t="s">
        <v>7</v>
      </c>
      <c r="F6" s="4"/>
      <c r="J6" s="3"/>
      <c r="O6" s="4"/>
    </row>
    <row r="7" spans="1:15" x14ac:dyDescent="0.25">
      <c r="A7" s="3" t="s">
        <v>12</v>
      </c>
      <c r="B7" s="5">
        <v>92</v>
      </c>
      <c r="C7" t="s">
        <v>50</v>
      </c>
      <c r="D7">
        <v>2006</v>
      </c>
      <c r="E7" t="s">
        <v>7</v>
      </c>
      <c r="F7" s="4"/>
      <c r="J7" s="3"/>
      <c r="K7" s="5"/>
      <c r="O7" s="4"/>
    </row>
    <row r="8" spans="1:15" x14ac:dyDescent="0.25">
      <c r="A8" s="3" t="s">
        <v>14</v>
      </c>
      <c r="B8" s="3">
        <v>49</v>
      </c>
      <c r="C8" t="s">
        <v>46</v>
      </c>
      <c r="D8">
        <v>2002</v>
      </c>
      <c r="E8" t="s">
        <v>45</v>
      </c>
      <c r="F8" s="4"/>
      <c r="J8" s="3"/>
      <c r="K8" s="5"/>
      <c r="O8" s="4"/>
    </row>
    <row r="9" spans="1:15" x14ac:dyDescent="0.25">
      <c r="A9" s="3" t="s">
        <v>16</v>
      </c>
      <c r="B9" s="5">
        <v>127</v>
      </c>
      <c r="C9" t="s">
        <v>48</v>
      </c>
      <c r="D9">
        <v>2007</v>
      </c>
      <c r="E9" t="s">
        <v>49</v>
      </c>
      <c r="F9" s="4"/>
      <c r="J9" s="3"/>
      <c r="K9" s="5"/>
      <c r="O9" s="4"/>
    </row>
    <row r="10" spans="1:15" x14ac:dyDescent="0.25">
      <c r="A10" s="3"/>
      <c r="B10" s="5"/>
      <c r="F10" s="4"/>
      <c r="J10" s="3"/>
      <c r="K10" s="5"/>
      <c r="O10" s="4"/>
    </row>
    <row r="11" spans="1:15" x14ac:dyDescent="0.25">
      <c r="A11" s="67" t="s">
        <v>37</v>
      </c>
      <c r="B11" s="67"/>
      <c r="C11" s="67"/>
      <c r="D11" s="67"/>
      <c r="E11" s="67"/>
      <c r="F11" s="67"/>
      <c r="J11" s="67"/>
      <c r="K11" s="67"/>
      <c r="L11" s="67"/>
      <c r="M11" s="67"/>
      <c r="N11" s="67"/>
      <c r="O11" s="67"/>
    </row>
    <row r="12" spans="1:15" x14ac:dyDescent="0.25">
      <c r="A12" s="3" t="s">
        <v>5</v>
      </c>
      <c r="B12" s="5">
        <v>6</v>
      </c>
      <c r="C12" t="s">
        <v>24</v>
      </c>
      <c r="D12">
        <v>2007</v>
      </c>
      <c r="E12" t="s">
        <v>25</v>
      </c>
      <c r="F12" s="4"/>
      <c r="J12" s="3"/>
      <c r="O12" s="4"/>
    </row>
    <row r="13" spans="1:15" x14ac:dyDescent="0.25">
      <c r="A13" s="3" t="s">
        <v>8</v>
      </c>
      <c r="B13" s="5">
        <v>77</v>
      </c>
      <c r="C13" t="s">
        <v>9</v>
      </c>
      <c r="D13">
        <v>2006</v>
      </c>
      <c r="E13" t="s">
        <v>7</v>
      </c>
      <c r="F13" s="4"/>
      <c r="J13" s="3"/>
      <c r="O13" s="4"/>
    </row>
    <row r="14" spans="1:15" x14ac:dyDescent="0.25">
      <c r="A14" s="3" t="s">
        <v>10</v>
      </c>
      <c r="B14" s="5">
        <v>56</v>
      </c>
      <c r="C14" t="s">
        <v>13</v>
      </c>
      <c r="D14">
        <v>2004</v>
      </c>
      <c r="E14" t="s">
        <v>7</v>
      </c>
      <c r="F14" s="4"/>
      <c r="J14" s="3"/>
      <c r="O14" s="4"/>
    </row>
    <row r="15" spans="1:15" x14ac:dyDescent="0.25">
      <c r="A15" s="3" t="s">
        <v>12</v>
      </c>
      <c r="B15" s="5">
        <v>30</v>
      </c>
      <c r="C15" t="s">
        <v>29</v>
      </c>
      <c r="D15">
        <v>2003</v>
      </c>
      <c r="E15" t="s">
        <v>7</v>
      </c>
      <c r="F15" s="4"/>
      <c r="J15" s="3"/>
      <c r="O15" s="4"/>
    </row>
    <row r="16" spans="1:15" x14ac:dyDescent="0.25">
      <c r="A16" s="3" t="s">
        <v>14</v>
      </c>
      <c r="B16" s="5">
        <v>105</v>
      </c>
      <c r="C16" t="s">
        <v>6</v>
      </c>
      <c r="D16">
        <v>2005</v>
      </c>
      <c r="E16" t="s">
        <v>7</v>
      </c>
      <c r="F16" s="4"/>
      <c r="J16" s="3"/>
      <c r="O16" s="4"/>
    </row>
    <row r="17" spans="1:15" x14ac:dyDescent="0.25">
      <c r="A17" s="3" t="s">
        <v>16</v>
      </c>
      <c r="B17" s="5">
        <v>104</v>
      </c>
      <c r="C17" t="s">
        <v>11</v>
      </c>
      <c r="D17">
        <v>2004</v>
      </c>
      <c r="E17" t="s">
        <v>7</v>
      </c>
      <c r="F17" s="4"/>
      <c r="J17" s="3"/>
      <c r="O17" s="4"/>
    </row>
    <row r="18" spans="1:15" x14ac:dyDescent="0.25">
      <c r="A18" s="3" t="s">
        <v>19</v>
      </c>
      <c r="B18" s="5">
        <v>94</v>
      </c>
      <c r="C18" t="s">
        <v>20</v>
      </c>
      <c r="D18">
        <v>2003</v>
      </c>
      <c r="E18" t="s">
        <v>7</v>
      </c>
      <c r="F18" s="4"/>
      <c r="J18" s="3"/>
      <c r="O18" s="4"/>
    </row>
    <row r="19" spans="1:15" x14ac:dyDescent="0.25">
      <c r="A19" s="3" t="s">
        <v>21</v>
      </c>
      <c r="B19" s="5">
        <v>63</v>
      </c>
      <c r="C19" t="s">
        <v>31</v>
      </c>
      <c r="D19">
        <v>2006</v>
      </c>
      <c r="E19" t="s">
        <v>7</v>
      </c>
      <c r="F19" s="4"/>
      <c r="J19" s="3"/>
      <c r="O19" s="4"/>
    </row>
    <row r="20" spans="1:15" x14ac:dyDescent="0.25">
      <c r="A20" s="3" t="s">
        <v>23</v>
      </c>
      <c r="B20" s="5">
        <v>61</v>
      </c>
      <c r="C20" t="s">
        <v>15</v>
      </c>
      <c r="D20">
        <v>2004</v>
      </c>
      <c r="E20" t="s">
        <v>7</v>
      </c>
      <c r="F20" s="4"/>
      <c r="J20" s="3"/>
      <c r="O20" s="4"/>
    </row>
    <row r="21" spans="1:15" x14ac:dyDescent="0.25">
      <c r="A21" s="3" t="s">
        <v>26</v>
      </c>
      <c r="B21" s="5">
        <v>11</v>
      </c>
      <c r="C21" t="s">
        <v>17</v>
      </c>
      <c r="D21">
        <v>2007</v>
      </c>
      <c r="E21" t="s">
        <v>18</v>
      </c>
      <c r="F21" s="4"/>
      <c r="J21" s="3"/>
      <c r="O21" s="4"/>
    </row>
    <row r="22" spans="1:15" x14ac:dyDescent="0.25">
      <c r="A22" s="3" t="s">
        <v>28</v>
      </c>
      <c r="B22" s="5">
        <v>86</v>
      </c>
      <c r="C22" t="s">
        <v>22</v>
      </c>
      <c r="D22">
        <v>2009</v>
      </c>
      <c r="E22" t="s">
        <v>7</v>
      </c>
      <c r="F22" s="4"/>
      <c r="J22" s="3"/>
      <c r="O22" s="4"/>
    </row>
    <row r="23" spans="1:15" x14ac:dyDescent="0.25">
      <c r="A23" s="3" t="s">
        <v>30</v>
      </c>
      <c r="B23" s="5">
        <v>22</v>
      </c>
      <c r="C23" t="s">
        <v>27</v>
      </c>
      <c r="D23">
        <v>2004</v>
      </c>
      <c r="E23" t="s">
        <v>7</v>
      </c>
      <c r="F23" s="4"/>
      <c r="J23" s="3"/>
      <c r="O23" s="4"/>
    </row>
    <row r="24" spans="1:15" x14ac:dyDescent="0.25">
      <c r="A24" s="3" t="s">
        <v>32</v>
      </c>
      <c r="B24" s="5">
        <v>12</v>
      </c>
      <c r="C24" t="s">
        <v>33</v>
      </c>
      <c r="D24">
        <v>2006</v>
      </c>
      <c r="E24" t="s">
        <v>7</v>
      </c>
      <c r="F24" s="4"/>
      <c r="J24" s="3"/>
      <c r="O24" s="4"/>
    </row>
    <row r="25" spans="1:15" x14ac:dyDescent="0.25">
      <c r="A25" s="3" t="s">
        <v>34</v>
      </c>
      <c r="B25" s="5">
        <v>78</v>
      </c>
      <c r="C25" t="s">
        <v>35</v>
      </c>
      <c r="D25">
        <v>2004</v>
      </c>
      <c r="E25" t="s">
        <v>7</v>
      </c>
      <c r="F25" s="4"/>
      <c r="J25" s="3"/>
      <c r="O25" s="4"/>
    </row>
    <row r="27" spans="1:15" x14ac:dyDescent="0.25">
      <c r="A27" s="67" t="s">
        <v>53</v>
      </c>
      <c r="B27" s="67"/>
      <c r="C27" s="67"/>
      <c r="D27" s="67"/>
      <c r="E27" s="67"/>
      <c r="F27" s="67"/>
      <c r="J27" s="67"/>
      <c r="K27" s="67"/>
      <c r="L27" s="67"/>
      <c r="M27" s="67"/>
      <c r="N27" s="67"/>
      <c r="O27" s="67"/>
    </row>
    <row r="28" spans="1:15" x14ac:dyDescent="0.25">
      <c r="A28" s="3" t="s">
        <v>5</v>
      </c>
      <c r="B28" s="5">
        <v>7</v>
      </c>
      <c r="C28" t="s">
        <v>56</v>
      </c>
      <c r="D28">
        <v>2001</v>
      </c>
      <c r="E28" t="s">
        <v>7</v>
      </c>
      <c r="F28" s="5"/>
      <c r="J28" s="3"/>
      <c r="O28" s="5"/>
    </row>
    <row r="29" spans="1:15" x14ac:dyDescent="0.25">
      <c r="A29" s="3" t="s">
        <v>8</v>
      </c>
      <c r="B29" s="5">
        <v>81</v>
      </c>
      <c r="C29" t="s">
        <v>57</v>
      </c>
      <c r="D29">
        <v>2001</v>
      </c>
      <c r="E29" t="s">
        <v>7</v>
      </c>
      <c r="F29" s="5"/>
      <c r="J29" s="3"/>
      <c r="O29" s="5"/>
    </row>
    <row r="30" spans="1:15" x14ac:dyDescent="0.25">
      <c r="A30" s="3" t="s">
        <v>10</v>
      </c>
      <c r="B30" s="5">
        <v>79</v>
      </c>
      <c r="C30" t="s">
        <v>54</v>
      </c>
      <c r="D30">
        <v>2001</v>
      </c>
      <c r="E30" t="s">
        <v>7</v>
      </c>
      <c r="F30" s="5"/>
      <c r="J30" s="3"/>
      <c r="O30" s="5"/>
    </row>
    <row r="31" spans="1:15" x14ac:dyDescent="0.25">
      <c r="A31" s="3" t="s">
        <v>12</v>
      </c>
      <c r="B31" s="5">
        <v>68</v>
      </c>
      <c r="C31" t="s">
        <v>55</v>
      </c>
      <c r="D31">
        <v>2002</v>
      </c>
      <c r="E31" t="s">
        <v>7</v>
      </c>
      <c r="F31" s="5"/>
      <c r="J31" s="3"/>
      <c r="O31" s="5"/>
    </row>
    <row r="33" spans="1:15" x14ac:dyDescent="0.25">
      <c r="A33" s="67" t="s">
        <v>58</v>
      </c>
      <c r="B33" s="67"/>
      <c r="C33" s="67"/>
      <c r="D33" s="67"/>
      <c r="E33" s="67"/>
      <c r="F33" s="67"/>
      <c r="J33" s="67"/>
      <c r="K33" s="67"/>
      <c r="L33" s="67"/>
      <c r="M33" s="67"/>
      <c r="N33" s="67"/>
      <c r="O33" s="67"/>
    </row>
    <row r="34" spans="1:15" x14ac:dyDescent="0.25">
      <c r="A34" s="3" t="s">
        <v>5</v>
      </c>
      <c r="B34" s="5">
        <v>3</v>
      </c>
      <c r="C34" t="s">
        <v>59</v>
      </c>
      <c r="D34">
        <v>1997</v>
      </c>
      <c r="E34" t="s">
        <v>7</v>
      </c>
      <c r="F34" s="5"/>
      <c r="J34" s="3"/>
      <c r="K34" s="5"/>
      <c r="O34" s="5"/>
    </row>
    <row r="35" spans="1:15" x14ac:dyDescent="0.25">
      <c r="A35" s="3" t="s">
        <v>8</v>
      </c>
      <c r="B35" s="5">
        <v>41</v>
      </c>
      <c r="C35" t="s">
        <v>61</v>
      </c>
      <c r="D35">
        <v>1994</v>
      </c>
      <c r="E35" t="s">
        <v>7</v>
      </c>
      <c r="F35" s="5"/>
      <c r="J35" s="3"/>
      <c r="O35" s="5"/>
    </row>
    <row r="36" spans="1:15" x14ac:dyDescent="0.25">
      <c r="A36" s="3" t="s">
        <v>10</v>
      </c>
      <c r="B36" s="5">
        <v>40</v>
      </c>
      <c r="C36" t="s">
        <v>60</v>
      </c>
      <c r="D36">
        <v>1984</v>
      </c>
      <c r="E36" t="s">
        <v>25</v>
      </c>
      <c r="F36" s="5"/>
      <c r="J36" s="3"/>
      <c r="K36" s="5"/>
      <c r="O36" s="5"/>
    </row>
    <row r="37" spans="1:15" x14ac:dyDescent="0.25">
      <c r="A37" s="3" t="s">
        <v>12</v>
      </c>
      <c r="B37" s="5">
        <v>80</v>
      </c>
      <c r="C37" t="s">
        <v>62</v>
      </c>
      <c r="D37">
        <v>1976</v>
      </c>
      <c r="E37" t="s">
        <v>63</v>
      </c>
      <c r="F37" s="5"/>
      <c r="J37" s="3"/>
      <c r="K37" s="5"/>
      <c r="O37" s="5"/>
    </row>
    <row r="39" spans="1:15" x14ac:dyDescent="0.25">
      <c r="A39" s="67" t="s">
        <v>64</v>
      </c>
      <c r="B39" s="67"/>
      <c r="C39" s="67"/>
      <c r="D39" s="67"/>
      <c r="E39" s="67"/>
      <c r="F39" s="67"/>
      <c r="J39" s="67"/>
      <c r="K39" s="67"/>
      <c r="L39" s="67"/>
      <c r="M39" s="67"/>
      <c r="N39" s="67"/>
      <c r="O39" s="67"/>
    </row>
    <row r="40" spans="1:15" x14ac:dyDescent="0.25">
      <c r="A40" s="3" t="s">
        <v>5</v>
      </c>
      <c r="B40" s="5">
        <v>146</v>
      </c>
      <c r="C40" t="s">
        <v>69</v>
      </c>
      <c r="D40">
        <v>1977</v>
      </c>
      <c r="E40" t="s">
        <v>25</v>
      </c>
      <c r="F40" s="4"/>
      <c r="J40" s="3"/>
      <c r="O40" s="4"/>
    </row>
    <row r="41" spans="1:15" x14ac:dyDescent="0.25">
      <c r="A41" s="3" t="s">
        <v>8</v>
      </c>
      <c r="B41" s="5">
        <v>52</v>
      </c>
      <c r="C41" t="s">
        <v>67</v>
      </c>
      <c r="D41">
        <v>1975</v>
      </c>
      <c r="E41" t="s">
        <v>68</v>
      </c>
      <c r="F41" s="4"/>
      <c r="J41" s="3"/>
      <c r="O41" s="4"/>
    </row>
    <row r="42" spans="1:15" x14ac:dyDescent="0.25">
      <c r="A42" s="3" t="s">
        <v>10</v>
      </c>
      <c r="B42" s="5">
        <v>115</v>
      </c>
      <c r="C42" t="s">
        <v>65</v>
      </c>
      <c r="D42">
        <v>1997</v>
      </c>
      <c r="E42" t="s">
        <v>7</v>
      </c>
      <c r="F42" s="4"/>
      <c r="J42" s="3"/>
      <c r="O42" s="4"/>
    </row>
    <row r="43" spans="1:15" x14ac:dyDescent="0.25">
      <c r="A43" s="3" t="s">
        <v>12</v>
      </c>
      <c r="B43" s="5">
        <v>43</v>
      </c>
      <c r="C43" t="s">
        <v>66</v>
      </c>
      <c r="D43">
        <v>1982</v>
      </c>
      <c r="E43" t="s">
        <v>7</v>
      </c>
      <c r="F43" s="4"/>
      <c r="J43" s="3"/>
      <c r="O43" s="4"/>
    </row>
    <row r="44" spans="1:15" x14ac:dyDescent="0.25">
      <c r="A44" s="3" t="s">
        <v>14</v>
      </c>
      <c r="B44" s="5">
        <v>139</v>
      </c>
      <c r="C44" t="s">
        <v>70</v>
      </c>
      <c r="D44">
        <v>1984</v>
      </c>
      <c r="E44" t="s">
        <v>25</v>
      </c>
      <c r="F44" s="4"/>
      <c r="J44" s="3"/>
      <c r="O44" s="4"/>
    </row>
    <row r="45" spans="1:15" x14ac:dyDescent="0.25">
      <c r="A45" s="3" t="s">
        <v>16</v>
      </c>
      <c r="B45" s="5">
        <v>120</v>
      </c>
      <c r="C45" t="s">
        <v>73</v>
      </c>
      <c r="D45">
        <v>1983</v>
      </c>
      <c r="E45" t="s">
        <v>74</v>
      </c>
      <c r="F45" s="4"/>
      <c r="J45" s="3"/>
      <c r="O45" s="4"/>
    </row>
    <row r="46" spans="1:15" x14ac:dyDescent="0.25">
      <c r="A46" s="3" t="s">
        <v>19</v>
      </c>
      <c r="B46" s="5">
        <v>23</v>
      </c>
      <c r="C46" t="s">
        <v>77</v>
      </c>
      <c r="D46">
        <v>1974</v>
      </c>
      <c r="E46" t="s">
        <v>78</v>
      </c>
      <c r="F46" s="4"/>
      <c r="J46" s="3"/>
      <c r="O46" s="4"/>
    </row>
    <row r="47" spans="1:15" x14ac:dyDescent="0.25">
      <c r="A47" s="3" t="s">
        <v>21</v>
      </c>
      <c r="B47" s="5">
        <v>51</v>
      </c>
      <c r="C47" t="s">
        <v>79</v>
      </c>
      <c r="D47">
        <v>2000</v>
      </c>
      <c r="E47" t="s">
        <v>7</v>
      </c>
      <c r="F47" s="4"/>
      <c r="J47" s="3"/>
      <c r="O47" s="4"/>
    </row>
    <row r="48" spans="1:15" x14ac:dyDescent="0.25">
      <c r="A48" s="3" t="s">
        <v>23</v>
      </c>
      <c r="B48" s="5">
        <v>119</v>
      </c>
      <c r="C48" t="s">
        <v>71</v>
      </c>
      <c r="D48">
        <v>1997</v>
      </c>
      <c r="E48" t="s">
        <v>7</v>
      </c>
      <c r="F48" s="4"/>
      <c r="J48" s="3"/>
      <c r="O48" s="4"/>
    </row>
    <row r="49" spans="1:15" x14ac:dyDescent="0.25">
      <c r="A49" s="3" t="s">
        <v>26</v>
      </c>
      <c r="B49" s="5">
        <v>58</v>
      </c>
      <c r="C49" t="s">
        <v>72</v>
      </c>
      <c r="D49">
        <v>1976</v>
      </c>
      <c r="E49" t="s">
        <v>63</v>
      </c>
      <c r="F49" s="4"/>
      <c r="J49" s="3"/>
      <c r="O49" s="4"/>
    </row>
    <row r="50" spans="1:15" x14ac:dyDescent="0.25">
      <c r="A50" s="3" t="s">
        <v>28</v>
      </c>
      <c r="B50" s="5">
        <v>117</v>
      </c>
      <c r="C50" t="s">
        <v>75</v>
      </c>
      <c r="D50">
        <v>1986</v>
      </c>
      <c r="E50" t="s">
        <v>76</v>
      </c>
      <c r="F50" s="4"/>
      <c r="J50" s="3"/>
      <c r="O50" s="4"/>
    </row>
  </sheetData>
  <mergeCells count="12">
    <mergeCell ref="J39:O39"/>
    <mergeCell ref="A1:F1"/>
    <mergeCell ref="A3:F3"/>
    <mergeCell ref="A11:F11"/>
    <mergeCell ref="A27:F27"/>
    <mergeCell ref="A33:F33"/>
    <mergeCell ref="A39:F39"/>
    <mergeCell ref="J1:O1"/>
    <mergeCell ref="J3:O3"/>
    <mergeCell ref="J11:O11"/>
    <mergeCell ref="J27:O27"/>
    <mergeCell ref="J33:O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Kvalifikace</vt:lpstr>
      <vt:lpstr>Vyřazovací jízdy</vt:lpstr>
      <vt:lpstr>Celkové výsledky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2017-10-12T05:25:48Z</dcterms:modified>
</cp:coreProperties>
</file>